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showInkAnnotation="0" autoCompressPictures="0"/>
  <bookViews>
    <workbookView xWindow="1365" yWindow="195" windowWidth="20775" windowHeight="13935" tabRatio="500"/>
  </bookViews>
  <sheets>
    <sheet name="Notes" sheetId="10" r:id="rId1"/>
    <sheet name="Key" sheetId="7" r:id="rId2"/>
    <sheet name="Site_Trees" sheetId="4" r:id="rId3"/>
    <sheet name="MW_Spp" sheetId="5" r:id="rId4"/>
    <sheet name="VegHt" sheetId="9" r:id="rId5"/>
    <sheet name="Site_LAI" sheetId="1" r:id="rId6"/>
    <sheet name="CC" sheetId="8" r:id="rId7"/>
    <sheet name="LAI_SiteSummary" sheetId="6" r:id="rId8"/>
    <sheet name="SH_LAI_CC" sheetId="11" r:id="rId9"/>
  </sheets>
  <calcPr calcId="145621"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G28" i="8" l="1"/>
  <c r="H28" i="8"/>
  <c r="G10" i="8"/>
  <c r="H10" i="8"/>
  <c r="G9" i="8"/>
  <c r="H9" i="8"/>
  <c r="G8" i="8"/>
  <c r="H8" i="8"/>
  <c r="G7" i="8"/>
  <c r="H7" i="8"/>
  <c r="G6" i="8"/>
  <c r="H6" i="8"/>
  <c r="G5" i="8"/>
  <c r="H5" i="8"/>
  <c r="G4" i="8"/>
  <c r="H4" i="8"/>
  <c r="G3" i="8"/>
  <c r="H3" i="8"/>
  <c r="G36" i="8"/>
  <c r="H36" i="8"/>
  <c r="G35" i="8"/>
  <c r="H35" i="8"/>
  <c r="G34" i="8"/>
  <c r="H34" i="8"/>
  <c r="G33" i="8"/>
  <c r="H33" i="8"/>
  <c r="G32" i="8"/>
  <c r="H32" i="8"/>
  <c r="G31" i="8"/>
  <c r="H31" i="8"/>
  <c r="G30" i="8"/>
  <c r="H30" i="8"/>
  <c r="G29" i="8"/>
  <c r="H29" i="8"/>
  <c r="G11" i="8"/>
  <c r="H11" i="8"/>
  <c r="G12" i="8"/>
  <c r="H12" i="8"/>
  <c r="G13" i="8"/>
  <c r="H13" i="8"/>
  <c r="G14" i="8"/>
  <c r="H14" i="8"/>
  <c r="G37" i="8"/>
  <c r="H37" i="8"/>
  <c r="G38" i="8"/>
  <c r="H38" i="8"/>
  <c r="G39" i="8"/>
  <c r="H39" i="8"/>
  <c r="G40" i="8"/>
  <c r="H40" i="8"/>
  <c r="G41" i="8"/>
  <c r="H41" i="8"/>
  <c r="G23" i="8"/>
  <c r="H23" i="8"/>
  <c r="G24" i="8"/>
  <c r="H24" i="8"/>
  <c r="G25" i="8"/>
  <c r="H25" i="8"/>
  <c r="G26" i="8"/>
  <c r="H26" i="8"/>
  <c r="G27" i="8"/>
  <c r="H27" i="8"/>
  <c r="G22" i="8"/>
  <c r="H22" i="8"/>
  <c r="G21" i="8"/>
  <c r="H21" i="8"/>
  <c r="L912" i="1"/>
  <c r="L935" i="1"/>
  <c r="K935" i="1"/>
  <c r="I935" i="1"/>
  <c r="H935" i="1"/>
  <c r="G935" i="1"/>
  <c r="L934" i="1"/>
  <c r="K934" i="1"/>
  <c r="I934" i="1"/>
  <c r="H934" i="1"/>
  <c r="G934" i="1"/>
  <c r="L933" i="1"/>
  <c r="K933" i="1"/>
  <c r="I933" i="1"/>
  <c r="H933" i="1"/>
  <c r="G933" i="1"/>
  <c r="L932" i="1"/>
  <c r="K932" i="1"/>
  <c r="I932" i="1"/>
  <c r="H932" i="1"/>
  <c r="G932" i="1"/>
  <c r="L931" i="1"/>
  <c r="K931" i="1"/>
  <c r="I931" i="1"/>
  <c r="H931" i="1"/>
  <c r="G931" i="1"/>
  <c r="L930" i="1"/>
  <c r="K930" i="1"/>
  <c r="I930" i="1"/>
  <c r="H930" i="1"/>
  <c r="G930" i="1"/>
  <c r="L929" i="1"/>
  <c r="K929" i="1"/>
  <c r="I929" i="1"/>
  <c r="H929" i="1"/>
  <c r="G929" i="1"/>
  <c r="L928" i="1"/>
  <c r="K928" i="1"/>
  <c r="I928" i="1"/>
  <c r="H928" i="1"/>
  <c r="G928" i="1"/>
  <c r="L927" i="1"/>
  <c r="K927" i="1"/>
  <c r="I927" i="1"/>
  <c r="H927" i="1"/>
  <c r="G927" i="1"/>
  <c r="L926" i="1"/>
  <c r="K926" i="1"/>
  <c r="I926" i="1"/>
  <c r="H926" i="1"/>
  <c r="G926" i="1"/>
  <c r="L925" i="1"/>
  <c r="K925" i="1"/>
  <c r="I925" i="1"/>
  <c r="H925" i="1"/>
  <c r="G925" i="1"/>
  <c r="L924" i="1"/>
  <c r="K924" i="1"/>
  <c r="I924" i="1"/>
  <c r="H924" i="1"/>
  <c r="G924" i="1"/>
  <c r="L923" i="1"/>
  <c r="K923" i="1"/>
  <c r="I923" i="1"/>
  <c r="H923" i="1"/>
  <c r="G923" i="1"/>
  <c r="L922" i="1"/>
  <c r="K922" i="1"/>
  <c r="I922" i="1"/>
  <c r="H922" i="1"/>
  <c r="G922" i="1"/>
  <c r="L921" i="1"/>
  <c r="K921" i="1"/>
  <c r="I921" i="1"/>
  <c r="H921" i="1"/>
  <c r="G921" i="1"/>
  <c r="L920" i="1"/>
  <c r="K920" i="1"/>
  <c r="I920" i="1"/>
  <c r="H920" i="1"/>
  <c r="G920" i="1"/>
  <c r="L919" i="1"/>
  <c r="K919" i="1"/>
  <c r="I919" i="1"/>
  <c r="H919" i="1"/>
  <c r="G919" i="1"/>
  <c r="L918" i="1"/>
  <c r="K918" i="1"/>
  <c r="I918" i="1"/>
  <c r="H918" i="1"/>
  <c r="G918" i="1"/>
  <c r="L917" i="1"/>
  <c r="K917" i="1"/>
  <c r="I917" i="1"/>
  <c r="H917" i="1"/>
  <c r="G917" i="1"/>
  <c r="L916" i="1"/>
  <c r="K916" i="1"/>
  <c r="I916" i="1"/>
  <c r="H916" i="1"/>
  <c r="G916" i="1"/>
  <c r="L915" i="1"/>
  <c r="K915" i="1"/>
  <c r="I915" i="1"/>
  <c r="H915" i="1"/>
  <c r="G915" i="1"/>
  <c r="L914" i="1"/>
  <c r="K914" i="1"/>
  <c r="I914" i="1"/>
  <c r="H914" i="1"/>
  <c r="G914" i="1"/>
  <c r="L913" i="1"/>
  <c r="K913" i="1"/>
  <c r="I913" i="1"/>
  <c r="H913" i="1"/>
  <c r="G913" i="1"/>
  <c r="K912" i="1"/>
  <c r="J912" i="1"/>
  <c r="I912" i="1"/>
  <c r="H912" i="1"/>
  <c r="G912" i="1"/>
  <c r="L911" i="1"/>
  <c r="K911" i="1"/>
  <c r="J911" i="1"/>
  <c r="I911" i="1"/>
  <c r="H911" i="1"/>
  <c r="G911" i="1"/>
  <c r="L910" i="1"/>
  <c r="K910" i="1"/>
  <c r="J910" i="1"/>
  <c r="I910" i="1"/>
  <c r="H910" i="1"/>
  <c r="G910" i="1"/>
  <c r="L909" i="1"/>
  <c r="K909" i="1"/>
  <c r="J909" i="1"/>
  <c r="I909" i="1"/>
  <c r="H909" i="1"/>
  <c r="G909" i="1"/>
  <c r="L908" i="1"/>
  <c r="K908" i="1"/>
  <c r="J908" i="1"/>
  <c r="I908" i="1"/>
  <c r="H908" i="1"/>
  <c r="G908" i="1"/>
  <c r="L907" i="1"/>
  <c r="K907" i="1"/>
  <c r="J907" i="1"/>
  <c r="I907" i="1"/>
  <c r="H907" i="1"/>
  <c r="G907" i="1"/>
  <c r="L906" i="1"/>
  <c r="K906" i="1"/>
  <c r="J906" i="1"/>
  <c r="I906" i="1"/>
  <c r="H906" i="1"/>
  <c r="G906" i="1"/>
  <c r="L905" i="1"/>
  <c r="K905" i="1"/>
  <c r="J905" i="1"/>
  <c r="I905" i="1"/>
  <c r="H905" i="1"/>
  <c r="G905" i="1"/>
  <c r="L904" i="1"/>
  <c r="K904" i="1"/>
  <c r="J904" i="1"/>
  <c r="I904" i="1"/>
  <c r="H904" i="1"/>
  <c r="G904" i="1"/>
  <c r="L903" i="1"/>
  <c r="K903" i="1"/>
  <c r="J903" i="1"/>
  <c r="I903" i="1"/>
  <c r="H903" i="1"/>
  <c r="G903" i="1"/>
  <c r="L902" i="1"/>
  <c r="K902" i="1"/>
  <c r="J902" i="1"/>
  <c r="I902" i="1"/>
  <c r="H902" i="1"/>
  <c r="G902" i="1"/>
  <c r="L901" i="1"/>
  <c r="K901" i="1"/>
  <c r="J901" i="1"/>
  <c r="I901" i="1"/>
  <c r="H901" i="1"/>
  <c r="G901" i="1"/>
  <c r="L900" i="1"/>
  <c r="K900" i="1"/>
  <c r="J900" i="1"/>
  <c r="I900" i="1"/>
  <c r="H900" i="1"/>
  <c r="G900" i="1"/>
  <c r="L899" i="1"/>
  <c r="K899" i="1"/>
  <c r="J899" i="1"/>
  <c r="I899" i="1"/>
  <c r="H899" i="1"/>
  <c r="G899" i="1"/>
  <c r="L898" i="1"/>
  <c r="K898" i="1"/>
  <c r="J898" i="1"/>
  <c r="I898" i="1"/>
  <c r="H898" i="1"/>
  <c r="G898" i="1"/>
  <c r="L897" i="1"/>
  <c r="K897" i="1"/>
  <c r="J897" i="1"/>
  <c r="I897" i="1"/>
  <c r="H897" i="1"/>
  <c r="G897" i="1"/>
  <c r="L896" i="1"/>
  <c r="K896" i="1"/>
  <c r="J896" i="1"/>
  <c r="I896" i="1"/>
  <c r="H896" i="1"/>
  <c r="G896" i="1"/>
  <c r="L895" i="1"/>
  <c r="K895" i="1"/>
  <c r="J895" i="1"/>
  <c r="I895" i="1"/>
  <c r="H895" i="1"/>
  <c r="G895" i="1"/>
  <c r="L894" i="1"/>
  <c r="K894" i="1"/>
  <c r="J894" i="1"/>
  <c r="I894" i="1"/>
  <c r="H894" i="1"/>
  <c r="G894" i="1"/>
  <c r="L893" i="1"/>
  <c r="K893" i="1"/>
  <c r="J893" i="1"/>
  <c r="I893" i="1"/>
  <c r="H893" i="1"/>
  <c r="G893" i="1"/>
  <c r="L892" i="1"/>
  <c r="K892" i="1"/>
  <c r="J892" i="1"/>
  <c r="I892" i="1"/>
  <c r="H892" i="1"/>
  <c r="G892" i="1"/>
  <c r="L891" i="1"/>
  <c r="K891" i="1"/>
  <c r="J891" i="1"/>
  <c r="I891" i="1"/>
  <c r="H891" i="1"/>
  <c r="G891" i="1"/>
  <c r="L890" i="1"/>
  <c r="K890" i="1"/>
  <c r="J890" i="1"/>
  <c r="I890" i="1"/>
  <c r="H890" i="1"/>
  <c r="G890" i="1"/>
  <c r="L889" i="1"/>
  <c r="K889" i="1"/>
  <c r="J889" i="1"/>
  <c r="I889" i="1"/>
  <c r="H889" i="1"/>
  <c r="G889" i="1"/>
  <c r="L888" i="1"/>
  <c r="K888" i="1"/>
  <c r="J888" i="1"/>
  <c r="I888" i="1"/>
  <c r="H888" i="1"/>
  <c r="G888" i="1"/>
  <c r="L887" i="1"/>
  <c r="K887" i="1"/>
  <c r="J887" i="1"/>
  <c r="I887" i="1"/>
  <c r="H887" i="1"/>
  <c r="G887" i="1"/>
  <c r="L886" i="1"/>
  <c r="K886" i="1"/>
  <c r="J886" i="1"/>
  <c r="I886" i="1"/>
  <c r="H886" i="1"/>
  <c r="G886" i="1"/>
  <c r="L885" i="1"/>
  <c r="K885" i="1"/>
  <c r="J885" i="1"/>
  <c r="I885" i="1"/>
  <c r="H885" i="1"/>
  <c r="G885" i="1"/>
  <c r="L884" i="1"/>
  <c r="K884" i="1"/>
  <c r="J884" i="1"/>
  <c r="I884" i="1"/>
  <c r="H884" i="1"/>
  <c r="G884" i="1"/>
  <c r="L883" i="1"/>
  <c r="K883" i="1"/>
  <c r="J883" i="1"/>
  <c r="I883" i="1"/>
  <c r="H883" i="1"/>
  <c r="G883" i="1"/>
  <c r="L882" i="1"/>
  <c r="K882" i="1"/>
  <c r="J882" i="1"/>
  <c r="I882" i="1"/>
  <c r="H882" i="1"/>
  <c r="G882" i="1"/>
  <c r="L881" i="1"/>
  <c r="K881" i="1"/>
  <c r="J881" i="1"/>
  <c r="I881" i="1"/>
  <c r="H881" i="1"/>
  <c r="G881" i="1"/>
  <c r="L880" i="1"/>
  <c r="K880" i="1"/>
  <c r="J880" i="1"/>
  <c r="I880" i="1"/>
  <c r="H880" i="1"/>
  <c r="G880" i="1"/>
  <c r="L879" i="1"/>
  <c r="K879" i="1"/>
  <c r="J879" i="1"/>
  <c r="I879" i="1"/>
  <c r="H879" i="1"/>
  <c r="G879" i="1"/>
  <c r="L878" i="1"/>
  <c r="K878" i="1"/>
  <c r="J878" i="1"/>
  <c r="I878" i="1"/>
  <c r="H878" i="1"/>
  <c r="G878" i="1"/>
  <c r="L877" i="1"/>
  <c r="K877" i="1"/>
  <c r="J877" i="1"/>
  <c r="I877" i="1"/>
  <c r="H877" i="1"/>
  <c r="G877" i="1"/>
  <c r="L876" i="1"/>
  <c r="K876" i="1"/>
  <c r="J876" i="1"/>
  <c r="I876" i="1"/>
  <c r="H876" i="1"/>
  <c r="G876" i="1"/>
  <c r="L875" i="1"/>
  <c r="K875" i="1"/>
  <c r="J875" i="1"/>
  <c r="I875" i="1"/>
  <c r="H875" i="1"/>
  <c r="G875" i="1"/>
  <c r="L874" i="1"/>
  <c r="K874" i="1"/>
  <c r="J874" i="1"/>
  <c r="I874" i="1"/>
  <c r="H874" i="1"/>
  <c r="G874" i="1"/>
  <c r="L873" i="1"/>
  <c r="K873" i="1"/>
  <c r="J873" i="1"/>
  <c r="I873" i="1"/>
  <c r="H873" i="1"/>
  <c r="G873" i="1"/>
  <c r="L872" i="1"/>
  <c r="K872" i="1"/>
  <c r="J872" i="1"/>
  <c r="I872" i="1"/>
  <c r="H872" i="1"/>
  <c r="G872" i="1"/>
  <c r="L871" i="1"/>
  <c r="K871" i="1"/>
  <c r="J871" i="1"/>
  <c r="I871" i="1"/>
  <c r="H871" i="1"/>
  <c r="G871" i="1"/>
  <c r="L870" i="1"/>
  <c r="K870" i="1"/>
  <c r="J870" i="1"/>
  <c r="I870" i="1"/>
  <c r="H870" i="1"/>
  <c r="G870" i="1"/>
  <c r="L869" i="1"/>
  <c r="K869" i="1"/>
  <c r="J869" i="1"/>
  <c r="I869" i="1"/>
  <c r="H869" i="1"/>
  <c r="G869" i="1"/>
  <c r="L868" i="1"/>
  <c r="K868" i="1"/>
  <c r="J868" i="1"/>
  <c r="I868" i="1"/>
  <c r="H868" i="1"/>
  <c r="G868" i="1"/>
  <c r="L867" i="1"/>
  <c r="K867" i="1"/>
  <c r="J867" i="1"/>
  <c r="I867" i="1"/>
  <c r="H867" i="1"/>
  <c r="G867" i="1"/>
  <c r="L866" i="1"/>
  <c r="K866" i="1"/>
  <c r="J866" i="1"/>
  <c r="I866" i="1"/>
  <c r="H866" i="1"/>
  <c r="G866" i="1"/>
  <c r="L865" i="1"/>
  <c r="K865" i="1"/>
  <c r="J865" i="1"/>
  <c r="I865" i="1"/>
  <c r="H865" i="1"/>
  <c r="G865" i="1"/>
  <c r="L864" i="1"/>
  <c r="K864" i="1"/>
  <c r="J864" i="1"/>
  <c r="I864" i="1"/>
  <c r="H864" i="1"/>
  <c r="G864" i="1"/>
  <c r="L863" i="1"/>
  <c r="K863" i="1"/>
  <c r="J863" i="1"/>
  <c r="I863" i="1"/>
  <c r="H863" i="1"/>
  <c r="G863" i="1"/>
  <c r="L862" i="1"/>
  <c r="K862" i="1"/>
  <c r="J862" i="1"/>
  <c r="I862" i="1"/>
  <c r="H862" i="1"/>
  <c r="G862" i="1"/>
  <c r="L861" i="1"/>
  <c r="K861" i="1"/>
  <c r="J861" i="1"/>
  <c r="I861" i="1"/>
  <c r="H861" i="1"/>
  <c r="G861" i="1"/>
  <c r="L860" i="1"/>
  <c r="K860" i="1"/>
  <c r="J860" i="1"/>
  <c r="I860" i="1"/>
  <c r="H860" i="1"/>
  <c r="G860" i="1"/>
  <c r="L859" i="1"/>
  <c r="K859" i="1"/>
  <c r="J859" i="1"/>
  <c r="I859" i="1"/>
  <c r="H859" i="1"/>
  <c r="G859" i="1"/>
  <c r="L858" i="1"/>
  <c r="K858" i="1"/>
  <c r="J858" i="1"/>
  <c r="I858" i="1"/>
  <c r="H858" i="1"/>
  <c r="G858" i="1"/>
  <c r="L857" i="1"/>
  <c r="K857" i="1"/>
  <c r="J857" i="1"/>
  <c r="I857" i="1"/>
  <c r="H857" i="1"/>
  <c r="G857" i="1"/>
  <c r="L856" i="1"/>
  <c r="K856" i="1"/>
  <c r="J856" i="1"/>
  <c r="I856" i="1"/>
  <c r="H856" i="1"/>
  <c r="G856" i="1"/>
  <c r="L855" i="1"/>
  <c r="K855" i="1"/>
  <c r="J855" i="1"/>
  <c r="I855" i="1"/>
  <c r="H855" i="1"/>
  <c r="G855" i="1"/>
  <c r="L854" i="1"/>
  <c r="K854" i="1"/>
  <c r="J854" i="1"/>
  <c r="I854" i="1"/>
  <c r="H854" i="1"/>
  <c r="G854" i="1"/>
  <c r="L853" i="1"/>
  <c r="K853" i="1"/>
  <c r="J853" i="1"/>
  <c r="I853" i="1"/>
  <c r="H853" i="1"/>
  <c r="G853" i="1"/>
  <c r="L852" i="1"/>
  <c r="K852" i="1"/>
  <c r="J852" i="1"/>
  <c r="I852" i="1"/>
  <c r="H852" i="1"/>
  <c r="G852" i="1"/>
  <c r="L851" i="1"/>
  <c r="K851" i="1"/>
  <c r="J851" i="1"/>
  <c r="I851" i="1"/>
  <c r="H851" i="1"/>
  <c r="G851" i="1"/>
  <c r="L850" i="1"/>
  <c r="K850" i="1"/>
  <c r="J850" i="1"/>
  <c r="I850" i="1"/>
  <c r="H850" i="1"/>
  <c r="G850" i="1"/>
  <c r="L849" i="1"/>
  <c r="K849" i="1"/>
  <c r="J849" i="1"/>
  <c r="I849" i="1"/>
  <c r="H849" i="1"/>
  <c r="G849" i="1"/>
  <c r="L848" i="1"/>
  <c r="K848" i="1"/>
  <c r="J848" i="1"/>
  <c r="I848" i="1"/>
  <c r="H848" i="1"/>
  <c r="G848" i="1"/>
  <c r="L847" i="1"/>
  <c r="K847" i="1"/>
  <c r="J847" i="1"/>
  <c r="I847" i="1"/>
  <c r="H847" i="1"/>
  <c r="G847" i="1"/>
  <c r="L846" i="1"/>
  <c r="K846" i="1"/>
  <c r="J846" i="1"/>
  <c r="I846" i="1"/>
  <c r="H846" i="1"/>
  <c r="G846" i="1"/>
  <c r="L845" i="1"/>
  <c r="K845" i="1"/>
  <c r="J845" i="1"/>
  <c r="I845" i="1"/>
  <c r="H845" i="1"/>
  <c r="G845" i="1"/>
  <c r="L844" i="1"/>
  <c r="K844" i="1"/>
  <c r="J844" i="1"/>
  <c r="I844" i="1"/>
  <c r="H844" i="1"/>
  <c r="G844" i="1"/>
  <c r="L843" i="1"/>
  <c r="K843" i="1"/>
  <c r="J843" i="1"/>
  <c r="I843" i="1"/>
  <c r="H843" i="1"/>
  <c r="G843" i="1"/>
  <c r="L842" i="1"/>
  <c r="K842" i="1"/>
  <c r="J842" i="1"/>
  <c r="I842" i="1"/>
  <c r="H842" i="1"/>
  <c r="G842" i="1"/>
  <c r="L841" i="1"/>
  <c r="K841" i="1"/>
  <c r="J841" i="1"/>
  <c r="I841" i="1"/>
  <c r="H841" i="1"/>
  <c r="G841" i="1"/>
  <c r="L840" i="1"/>
  <c r="K840" i="1"/>
  <c r="J840" i="1"/>
  <c r="I840" i="1"/>
  <c r="H840" i="1"/>
  <c r="G840" i="1"/>
  <c r="L839" i="1"/>
  <c r="K839" i="1"/>
  <c r="J839" i="1"/>
  <c r="I839" i="1"/>
  <c r="H839" i="1"/>
  <c r="G839" i="1"/>
  <c r="L838" i="1"/>
  <c r="K838" i="1"/>
  <c r="J838" i="1"/>
  <c r="I838" i="1"/>
  <c r="H838" i="1"/>
  <c r="G838" i="1"/>
  <c r="L837" i="1"/>
  <c r="K837" i="1"/>
  <c r="J837" i="1"/>
  <c r="I837" i="1"/>
  <c r="H837" i="1"/>
  <c r="G837" i="1"/>
  <c r="L836" i="1"/>
  <c r="K836" i="1"/>
  <c r="J836" i="1"/>
  <c r="I836" i="1"/>
  <c r="H836" i="1"/>
  <c r="G836" i="1"/>
  <c r="L835" i="1"/>
  <c r="K835" i="1"/>
  <c r="J835" i="1"/>
  <c r="I835" i="1"/>
  <c r="H835" i="1"/>
  <c r="G835" i="1"/>
  <c r="L834" i="1"/>
  <c r="K834" i="1"/>
  <c r="J834" i="1"/>
  <c r="I834" i="1"/>
  <c r="H834" i="1"/>
  <c r="G834" i="1"/>
  <c r="L833" i="1"/>
  <c r="K833" i="1"/>
  <c r="J833" i="1"/>
  <c r="I833" i="1"/>
  <c r="H833" i="1"/>
  <c r="G833" i="1"/>
  <c r="L832" i="1"/>
  <c r="K832" i="1"/>
  <c r="J832" i="1"/>
  <c r="I832" i="1"/>
  <c r="H832" i="1"/>
  <c r="G832" i="1"/>
  <c r="L831" i="1"/>
  <c r="K831" i="1"/>
  <c r="J831" i="1"/>
  <c r="I831" i="1"/>
  <c r="H831" i="1"/>
  <c r="G831" i="1"/>
  <c r="L830" i="1"/>
  <c r="K830" i="1"/>
  <c r="J830" i="1"/>
  <c r="I830" i="1"/>
  <c r="H830" i="1"/>
  <c r="G830" i="1"/>
  <c r="L829" i="1"/>
  <c r="K829" i="1"/>
  <c r="J829" i="1"/>
  <c r="I829" i="1"/>
  <c r="H829" i="1"/>
  <c r="G829" i="1"/>
  <c r="L828" i="1"/>
  <c r="K828" i="1"/>
  <c r="J828" i="1"/>
  <c r="I828" i="1"/>
  <c r="H828" i="1"/>
  <c r="G828" i="1"/>
  <c r="L827" i="1"/>
  <c r="K827" i="1"/>
  <c r="J827" i="1"/>
  <c r="I827" i="1"/>
  <c r="H827" i="1"/>
  <c r="G827" i="1"/>
  <c r="L826" i="1"/>
  <c r="K826" i="1"/>
  <c r="J826" i="1"/>
  <c r="I826" i="1"/>
  <c r="H826" i="1"/>
  <c r="G826" i="1"/>
  <c r="L825" i="1"/>
  <c r="K825" i="1"/>
  <c r="J825" i="1"/>
  <c r="I825" i="1"/>
  <c r="H825" i="1"/>
  <c r="G825" i="1"/>
  <c r="L824" i="1"/>
  <c r="K824" i="1"/>
  <c r="J824" i="1"/>
  <c r="I824" i="1"/>
  <c r="H824" i="1"/>
  <c r="G824" i="1"/>
  <c r="L823" i="1"/>
  <c r="K823" i="1"/>
  <c r="J823" i="1"/>
  <c r="I823" i="1"/>
  <c r="H823" i="1"/>
  <c r="G823" i="1"/>
  <c r="L822" i="1"/>
  <c r="K822" i="1"/>
  <c r="J822" i="1"/>
  <c r="I822" i="1"/>
  <c r="H822" i="1"/>
  <c r="G822" i="1"/>
  <c r="L821" i="1"/>
  <c r="K821" i="1"/>
  <c r="J821" i="1"/>
  <c r="I821" i="1"/>
  <c r="H821" i="1"/>
  <c r="G821" i="1"/>
  <c r="L820" i="1"/>
  <c r="K820" i="1"/>
  <c r="J820" i="1"/>
  <c r="I820" i="1"/>
  <c r="H820" i="1"/>
  <c r="G820" i="1"/>
  <c r="L819" i="1"/>
  <c r="K819" i="1"/>
  <c r="J819" i="1"/>
  <c r="I819" i="1"/>
  <c r="H819" i="1"/>
  <c r="G819" i="1"/>
  <c r="L818" i="1"/>
  <c r="K818" i="1"/>
  <c r="J818" i="1"/>
  <c r="I818" i="1"/>
  <c r="H818" i="1"/>
  <c r="G818" i="1"/>
  <c r="L817" i="1"/>
  <c r="K817" i="1"/>
  <c r="J817" i="1"/>
  <c r="I817" i="1"/>
  <c r="H817" i="1"/>
  <c r="G817" i="1"/>
  <c r="L816" i="1"/>
  <c r="K816" i="1"/>
  <c r="J816" i="1"/>
  <c r="I816" i="1"/>
  <c r="H816" i="1"/>
  <c r="G816" i="1"/>
  <c r="L815" i="1"/>
  <c r="K815" i="1"/>
  <c r="J815" i="1"/>
  <c r="I815" i="1"/>
  <c r="H815" i="1"/>
  <c r="G815" i="1"/>
  <c r="L814" i="1"/>
  <c r="K814" i="1"/>
  <c r="J814" i="1"/>
  <c r="I814" i="1"/>
  <c r="H814" i="1"/>
  <c r="G814" i="1"/>
  <c r="I813" i="1"/>
  <c r="H813" i="1"/>
  <c r="G813" i="1"/>
  <c r="I812" i="1"/>
  <c r="H812" i="1"/>
  <c r="G812" i="1"/>
  <c r="I811" i="1"/>
  <c r="H811" i="1"/>
  <c r="G811" i="1"/>
  <c r="L810" i="1"/>
  <c r="K810" i="1"/>
  <c r="J810" i="1"/>
  <c r="I810" i="1"/>
  <c r="H810" i="1"/>
  <c r="G810" i="1"/>
  <c r="L809" i="1"/>
  <c r="K809" i="1"/>
  <c r="J809" i="1"/>
  <c r="I809" i="1"/>
  <c r="H809" i="1"/>
  <c r="G809" i="1"/>
  <c r="L808" i="1"/>
  <c r="K808" i="1"/>
  <c r="J808" i="1"/>
  <c r="I808" i="1"/>
  <c r="H808" i="1"/>
  <c r="G808" i="1"/>
  <c r="L807" i="1"/>
  <c r="K807" i="1"/>
  <c r="J807" i="1"/>
  <c r="I807" i="1"/>
  <c r="H807" i="1"/>
  <c r="G807" i="1"/>
  <c r="L806" i="1"/>
  <c r="K806" i="1"/>
  <c r="J806" i="1"/>
  <c r="I806" i="1"/>
  <c r="H806" i="1"/>
  <c r="G806" i="1"/>
  <c r="L805" i="1"/>
  <c r="K805" i="1"/>
  <c r="J805" i="1"/>
  <c r="I805" i="1"/>
  <c r="H805" i="1"/>
  <c r="G805" i="1"/>
  <c r="L804" i="1"/>
  <c r="K804" i="1"/>
  <c r="J804" i="1"/>
  <c r="I804" i="1"/>
  <c r="H804" i="1"/>
  <c r="G804" i="1"/>
  <c r="L803" i="1"/>
  <c r="K803" i="1"/>
  <c r="J803" i="1"/>
  <c r="I803" i="1"/>
  <c r="H803" i="1"/>
  <c r="G803" i="1"/>
  <c r="L802" i="1"/>
  <c r="K802" i="1"/>
  <c r="J802" i="1"/>
  <c r="I802" i="1"/>
  <c r="H802" i="1"/>
  <c r="G802" i="1"/>
  <c r="L801" i="1"/>
  <c r="K801" i="1"/>
  <c r="J801" i="1"/>
  <c r="I801" i="1"/>
  <c r="H801" i="1"/>
  <c r="G801" i="1"/>
  <c r="L800" i="1"/>
  <c r="K800" i="1"/>
  <c r="J800" i="1"/>
  <c r="I800" i="1"/>
  <c r="H800" i="1"/>
  <c r="G800" i="1"/>
  <c r="L799" i="1"/>
  <c r="K799" i="1"/>
  <c r="J799" i="1"/>
  <c r="I799" i="1"/>
  <c r="H799" i="1"/>
  <c r="G799" i="1"/>
  <c r="L798" i="1"/>
  <c r="K798" i="1"/>
  <c r="J798" i="1"/>
  <c r="I798" i="1"/>
  <c r="H798" i="1"/>
  <c r="G798" i="1"/>
  <c r="L797" i="1"/>
  <c r="K797" i="1"/>
  <c r="J797" i="1"/>
  <c r="I797" i="1"/>
  <c r="H797" i="1"/>
  <c r="G797" i="1"/>
  <c r="L796" i="1"/>
  <c r="K796" i="1"/>
  <c r="J796" i="1"/>
  <c r="I796" i="1"/>
  <c r="H796" i="1"/>
  <c r="G796" i="1"/>
  <c r="L795" i="1"/>
  <c r="K795" i="1"/>
  <c r="J795" i="1"/>
  <c r="I795" i="1"/>
  <c r="H795" i="1"/>
  <c r="G795" i="1"/>
  <c r="L794" i="1"/>
  <c r="K794" i="1"/>
  <c r="J794" i="1"/>
  <c r="I794" i="1"/>
  <c r="H794" i="1"/>
  <c r="G794" i="1"/>
  <c r="L793" i="1"/>
  <c r="K793" i="1"/>
  <c r="J793" i="1"/>
  <c r="I793" i="1"/>
  <c r="H793" i="1"/>
  <c r="G793" i="1"/>
  <c r="L792" i="1"/>
  <c r="K792" i="1"/>
  <c r="J792" i="1"/>
  <c r="I792" i="1"/>
  <c r="H792" i="1"/>
  <c r="G792" i="1"/>
  <c r="L791" i="1"/>
  <c r="K791" i="1"/>
  <c r="J791" i="1"/>
  <c r="I791" i="1"/>
  <c r="H791" i="1"/>
  <c r="G791" i="1"/>
  <c r="L790" i="1"/>
  <c r="K790" i="1"/>
  <c r="J790" i="1"/>
  <c r="I790" i="1"/>
  <c r="H790" i="1"/>
  <c r="G790" i="1"/>
  <c r="L789" i="1"/>
  <c r="K789" i="1"/>
  <c r="J789" i="1"/>
  <c r="I789" i="1"/>
  <c r="H789" i="1"/>
  <c r="G789" i="1"/>
  <c r="L788" i="1"/>
  <c r="K788" i="1"/>
  <c r="J788" i="1"/>
  <c r="I788" i="1"/>
  <c r="H788" i="1"/>
  <c r="G788" i="1"/>
  <c r="L787" i="1"/>
  <c r="K787" i="1"/>
  <c r="J787" i="1"/>
  <c r="I787" i="1"/>
  <c r="H787" i="1"/>
  <c r="G787" i="1"/>
  <c r="L786" i="1"/>
  <c r="K786" i="1"/>
  <c r="J786" i="1"/>
  <c r="I786" i="1"/>
  <c r="H786" i="1"/>
  <c r="G786" i="1"/>
  <c r="L785" i="1"/>
  <c r="K785" i="1"/>
  <c r="J785" i="1"/>
  <c r="I785" i="1"/>
  <c r="H785" i="1"/>
  <c r="G785" i="1"/>
  <c r="L784" i="1"/>
  <c r="K784" i="1"/>
  <c r="J784" i="1"/>
  <c r="I784" i="1"/>
  <c r="H784" i="1"/>
  <c r="G784" i="1"/>
  <c r="L783" i="1"/>
  <c r="K783" i="1"/>
  <c r="J783" i="1"/>
  <c r="I783" i="1"/>
  <c r="H783" i="1"/>
  <c r="G783" i="1"/>
  <c r="L782" i="1"/>
  <c r="K782" i="1"/>
  <c r="J782" i="1"/>
  <c r="I782" i="1"/>
  <c r="H782" i="1"/>
  <c r="G782" i="1"/>
  <c r="L781" i="1"/>
  <c r="K781" i="1"/>
  <c r="J781" i="1"/>
  <c r="I781" i="1"/>
  <c r="H781" i="1"/>
  <c r="G781" i="1"/>
  <c r="L780" i="1"/>
  <c r="K780" i="1"/>
  <c r="J780" i="1"/>
  <c r="I780" i="1"/>
  <c r="H780" i="1"/>
  <c r="G780" i="1"/>
  <c r="L779" i="1"/>
  <c r="K779" i="1"/>
  <c r="J779" i="1"/>
  <c r="I779" i="1"/>
  <c r="H779" i="1"/>
  <c r="G779" i="1"/>
  <c r="L778" i="1"/>
  <c r="K778" i="1"/>
  <c r="J778" i="1"/>
  <c r="I778" i="1"/>
  <c r="H778" i="1"/>
  <c r="G778" i="1"/>
  <c r="L777" i="1"/>
  <c r="K777" i="1"/>
  <c r="J777" i="1"/>
  <c r="I777" i="1"/>
  <c r="H777" i="1"/>
  <c r="G777" i="1"/>
  <c r="L776" i="1"/>
  <c r="K776" i="1"/>
  <c r="J776" i="1"/>
  <c r="I776" i="1"/>
  <c r="H776" i="1"/>
  <c r="G776" i="1"/>
  <c r="L775" i="1"/>
  <c r="K775" i="1"/>
  <c r="J775" i="1"/>
  <c r="I775" i="1"/>
  <c r="H775" i="1"/>
  <c r="G775" i="1"/>
  <c r="L774" i="1"/>
  <c r="K774" i="1"/>
  <c r="J774" i="1"/>
  <c r="I774" i="1"/>
  <c r="H774" i="1"/>
  <c r="G774" i="1"/>
  <c r="L773" i="1"/>
  <c r="K773" i="1"/>
  <c r="J773" i="1"/>
  <c r="I773" i="1"/>
  <c r="H773" i="1"/>
  <c r="G773" i="1"/>
  <c r="L772" i="1"/>
  <c r="K772" i="1"/>
  <c r="J772" i="1"/>
  <c r="I772" i="1"/>
  <c r="H772" i="1"/>
  <c r="G772" i="1"/>
  <c r="L771" i="1"/>
  <c r="K771" i="1"/>
  <c r="J771" i="1"/>
  <c r="I771" i="1"/>
  <c r="H771" i="1"/>
  <c r="G771" i="1"/>
  <c r="L770" i="1"/>
  <c r="K770" i="1"/>
  <c r="J770" i="1"/>
  <c r="I770" i="1"/>
  <c r="H770" i="1"/>
  <c r="G770" i="1"/>
  <c r="L769" i="1"/>
  <c r="K769" i="1"/>
  <c r="J769" i="1"/>
  <c r="I769" i="1"/>
  <c r="H769" i="1"/>
  <c r="G769" i="1"/>
  <c r="L768" i="1"/>
  <c r="K768" i="1"/>
  <c r="J768" i="1"/>
  <c r="I768" i="1"/>
  <c r="H768" i="1"/>
  <c r="G768" i="1"/>
  <c r="L767" i="1"/>
  <c r="K767" i="1"/>
  <c r="J767" i="1"/>
  <c r="I767" i="1"/>
  <c r="H767" i="1"/>
  <c r="G767" i="1"/>
  <c r="L766" i="1"/>
  <c r="K766" i="1"/>
  <c r="J766" i="1"/>
  <c r="I766" i="1"/>
  <c r="H766" i="1"/>
  <c r="G766" i="1"/>
  <c r="L765" i="1"/>
  <c r="K765" i="1"/>
  <c r="J765" i="1"/>
  <c r="I765" i="1"/>
  <c r="H765" i="1"/>
  <c r="G765" i="1"/>
  <c r="L764" i="1"/>
  <c r="K764" i="1"/>
  <c r="J764" i="1"/>
  <c r="I764" i="1"/>
  <c r="H764" i="1"/>
  <c r="G764" i="1"/>
  <c r="L763" i="1"/>
  <c r="K763" i="1"/>
  <c r="J763" i="1"/>
  <c r="I763" i="1"/>
  <c r="H763" i="1"/>
  <c r="G763" i="1"/>
  <c r="L762" i="1"/>
  <c r="K762" i="1"/>
  <c r="J762" i="1"/>
  <c r="I762" i="1"/>
  <c r="H762" i="1"/>
  <c r="G762" i="1"/>
  <c r="L761" i="1"/>
  <c r="K761" i="1"/>
  <c r="J761" i="1"/>
  <c r="I761" i="1"/>
  <c r="H761" i="1"/>
  <c r="G761" i="1"/>
  <c r="L760" i="1"/>
  <c r="K760" i="1"/>
  <c r="J760" i="1"/>
  <c r="I760" i="1"/>
  <c r="H760" i="1"/>
  <c r="G760" i="1"/>
  <c r="L759" i="1"/>
  <c r="K759" i="1"/>
  <c r="J759" i="1"/>
  <c r="I759" i="1"/>
  <c r="H759" i="1"/>
  <c r="G759" i="1"/>
  <c r="L758" i="1"/>
  <c r="K758" i="1"/>
  <c r="J758" i="1"/>
  <c r="I758" i="1"/>
  <c r="H758" i="1"/>
  <c r="G758" i="1"/>
  <c r="L757" i="1"/>
  <c r="K757" i="1"/>
  <c r="J757" i="1"/>
  <c r="I757" i="1"/>
  <c r="H757" i="1"/>
  <c r="G757" i="1"/>
  <c r="L756" i="1"/>
  <c r="K756" i="1"/>
  <c r="J756" i="1"/>
  <c r="I756" i="1"/>
  <c r="H756" i="1"/>
  <c r="G756" i="1"/>
  <c r="L755" i="1"/>
  <c r="K755" i="1"/>
  <c r="J755" i="1"/>
  <c r="I755" i="1"/>
  <c r="H755" i="1"/>
  <c r="G755" i="1"/>
  <c r="L754" i="1"/>
  <c r="K754" i="1"/>
  <c r="J754" i="1"/>
  <c r="I754" i="1"/>
  <c r="H754" i="1"/>
  <c r="G754" i="1"/>
  <c r="L753" i="1"/>
  <c r="K753" i="1"/>
  <c r="J753" i="1"/>
  <c r="I753" i="1"/>
  <c r="H753" i="1"/>
  <c r="G753" i="1"/>
  <c r="L752" i="1"/>
  <c r="K752" i="1"/>
  <c r="J752" i="1"/>
  <c r="I752" i="1"/>
  <c r="H752" i="1"/>
  <c r="G752" i="1"/>
  <c r="L751" i="1"/>
  <c r="K751" i="1"/>
  <c r="J751" i="1"/>
  <c r="I751" i="1"/>
  <c r="H751" i="1"/>
  <c r="G751" i="1"/>
  <c r="L750" i="1"/>
  <c r="K750" i="1"/>
  <c r="J750" i="1"/>
  <c r="I750" i="1"/>
  <c r="H750" i="1"/>
  <c r="G750" i="1"/>
  <c r="L749" i="1"/>
  <c r="K749" i="1"/>
  <c r="J749" i="1"/>
  <c r="I749" i="1"/>
  <c r="H749" i="1"/>
  <c r="G749" i="1"/>
  <c r="L748" i="1"/>
  <c r="K748" i="1"/>
  <c r="J748" i="1"/>
  <c r="I748" i="1"/>
  <c r="H748" i="1"/>
  <c r="G748" i="1"/>
  <c r="L747" i="1"/>
  <c r="K747" i="1"/>
  <c r="J747" i="1"/>
  <c r="I747" i="1"/>
  <c r="H747" i="1"/>
  <c r="G747" i="1"/>
  <c r="L746" i="1"/>
  <c r="K746" i="1"/>
  <c r="J746" i="1"/>
  <c r="I746" i="1"/>
  <c r="H746" i="1"/>
  <c r="G746" i="1"/>
  <c r="L745" i="1"/>
  <c r="K745" i="1"/>
  <c r="J745" i="1"/>
  <c r="I745" i="1"/>
  <c r="H745" i="1"/>
  <c r="G745" i="1"/>
  <c r="L744" i="1"/>
  <c r="K744" i="1"/>
  <c r="J744" i="1"/>
  <c r="I744" i="1"/>
  <c r="H744" i="1"/>
  <c r="G744" i="1"/>
  <c r="L743" i="1"/>
  <c r="K743" i="1"/>
  <c r="J743" i="1"/>
  <c r="I743" i="1"/>
  <c r="H743" i="1"/>
  <c r="G743" i="1"/>
  <c r="L742" i="1"/>
  <c r="K742" i="1"/>
  <c r="J742" i="1"/>
  <c r="I742" i="1"/>
  <c r="H742" i="1"/>
  <c r="G742" i="1"/>
  <c r="L741" i="1"/>
  <c r="K741" i="1"/>
  <c r="J741" i="1"/>
  <c r="I741" i="1"/>
  <c r="H741" i="1"/>
  <c r="G741" i="1"/>
  <c r="L740" i="1"/>
  <c r="K740" i="1"/>
  <c r="J740" i="1"/>
  <c r="I740" i="1"/>
  <c r="H740" i="1"/>
  <c r="G740" i="1"/>
  <c r="L739" i="1"/>
  <c r="K739" i="1"/>
  <c r="J739" i="1"/>
  <c r="I739" i="1"/>
  <c r="H739" i="1"/>
  <c r="G739" i="1"/>
  <c r="L738" i="1"/>
  <c r="K738" i="1"/>
  <c r="J738" i="1"/>
  <c r="I738" i="1"/>
  <c r="H738" i="1"/>
  <c r="G738" i="1"/>
  <c r="L737" i="1"/>
  <c r="K737" i="1"/>
  <c r="J737" i="1"/>
  <c r="I737" i="1"/>
  <c r="H737" i="1"/>
  <c r="G737" i="1"/>
  <c r="L736" i="1"/>
  <c r="K736" i="1"/>
  <c r="J736" i="1"/>
  <c r="I736" i="1"/>
  <c r="H736" i="1"/>
  <c r="G736" i="1"/>
  <c r="L735" i="1"/>
  <c r="K735" i="1"/>
  <c r="J735" i="1"/>
  <c r="I735" i="1"/>
  <c r="H735" i="1"/>
  <c r="G735" i="1"/>
  <c r="L734" i="1"/>
  <c r="K734" i="1"/>
  <c r="J734" i="1"/>
  <c r="I734" i="1"/>
  <c r="H734" i="1"/>
  <c r="G734" i="1"/>
  <c r="L733" i="1"/>
  <c r="K733" i="1"/>
  <c r="J733" i="1"/>
  <c r="I733" i="1"/>
  <c r="H733" i="1"/>
  <c r="G733" i="1"/>
  <c r="L732" i="1"/>
  <c r="K732" i="1"/>
  <c r="J732" i="1"/>
  <c r="I732" i="1"/>
  <c r="H732" i="1"/>
  <c r="G732" i="1"/>
  <c r="L731" i="1"/>
  <c r="K731" i="1"/>
  <c r="J731" i="1"/>
  <c r="I731" i="1"/>
  <c r="H731" i="1"/>
  <c r="G731" i="1"/>
  <c r="L730" i="1"/>
  <c r="K730" i="1"/>
  <c r="J730" i="1"/>
  <c r="I730" i="1"/>
  <c r="H730" i="1"/>
  <c r="G730" i="1"/>
  <c r="L729" i="1"/>
  <c r="K729" i="1"/>
  <c r="J729" i="1"/>
  <c r="I729" i="1"/>
  <c r="H729" i="1"/>
  <c r="G729" i="1"/>
  <c r="L728" i="1"/>
  <c r="K728" i="1"/>
  <c r="J728" i="1"/>
  <c r="I728" i="1"/>
  <c r="H728" i="1"/>
  <c r="G728" i="1"/>
  <c r="L727" i="1"/>
  <c r="K727" i="1"/>
  <c r="J727" i="1"/>
  <c r="I727" i="1"/>
  <c r="H727" i="1"/>
  <c r="G727" i="1"/>
  <c r="L726" i="1"/>
  <c r="K726" i="1"/>
  <c r="J726" i="1"/>
  <c r="I726" i="1"/>
  <c r="H726" i="1"/>
  <c r="G726" i="1"/>
  <c r="L725" i="1"/>
  <c r="K725" i="1"/>
  <c r="J725" i="1"/>
  <c r="I725" i="1"/>
  <c r="H725" i="1"/>
  <c r="G725" i="1"/>
  <c r="L724" i="1"/>
  <c r="K724" i="1"/>
  <c r="J724" i="1"/>
  <c r="I724" i="1"/>
  <c r="H724" i="1"/>
  <c r="G724" i="1"/>
  <c r="L723" i="1"/>
  <c r="K723" i="1"/>
  <c r="J723" i="1"/>
  <c r="I723" i="1"/>
  <c r="H723" i="1"/>
  <c r="G723" i="1"/>
  <c r="L722" i="1"/>
  <c r="K722" i="1"/>
  <c r="J722" i="1"/>
  <c r="I722" i="1"/>
  <c r="H722" i="1"/>
  <c r="G722" i="1"/>
  <c r="L721" i="1"/>
  <c r="K721" i="1"/>
  <c r="J721" i="1"/>
  <c r="I721" i="1"/>
  <c r="H721" i="1"/>
  <c r="G721" i="1"/>
  <c r="L720" i="1"/>
  <c r="K720" i="1"/>
  <c r="J720" i="1"/>
  <c r="I720" i="1"/>
  <c r="H720" i="1"/>
  <c r="G720" i="1"/>
  <c r="L719" i="1"/>
  <c r="K719" i="1"/>
  <c r="J719" i="1"/>
  <c r="I719" i="1"/>
  <c r="H719" i="1"/>
  <c r="G719" i="1"/>
  <c r="L718" i="1"/>
  <c r="K718" i="1"/>
  <c r="J718" i="1"/>
  <c r="I718" i="1"/>
  <c r="H718" i="1"/>
  <c r="G718" i="1"/>
  <c r="L717" i="1"/>
  <c r="K717" i="1"/>
  <c r="J717" i="1"/>
  <c r="I717" i="1"/>
  <c r="H717" i="1"/>
  <c r="G717" i="1"/>
  <c r="L716" i="1"/>
  <c r="K716" i="1"/>
  <c r="J716" i="1"/>
  <c r="I716" i="1"/>
  <c r="H716" i="1"/>
  <c r="G716" i="1"/>
  <c r="L715" i="1"/>
  <c r="K715" i="1"/>
  <c r="J715" i="1"/>
  <c r="I715" i="1"/>
  <c r="H715" i="1"/>
  <c r="G715" i="1"/>
  <c r="L714" i="1"/>
  <c r="K714" i="1"/>
  <c r="J714" i="1"/>
  <c r="I714" i="1"/>
  <c r="H714" i="1"/>
  <c r="G714" i="1"/>
  <c r="L713" i="1"/>
  <c r="K713" i="1"/>
  <c r="J713" i="1"/>
  <c r="I713" i="1"/>
  <c r="H713" i="1"/>
  <c r="G713" i="1"/>
  <c r="L712" i="1"/>
  <c r="K712" i="1"/>
  <c r="J712" i="1"/>
  <c r="I712" i="1"/>
  <c r="H712" i="1"/>
  <c r="G712" i="1"/>
  <c r="L711" i="1"/>
  <c r="K711" i="1"/>
  <c r="J711" i="1"/>
  <c r="I711" i="1"/>
  <c r="H711" i="1"/>
  <c r="G711" i="1"/>
  <c r="L710" i="1"/>
  <c r="K710" i="1"/>
  <c r="J710" i="1"/>
  <c r="I710" i="1"/>
  <c r="H710" i="1"/>
  <c r="G710" i="1"/>
  <c r="L709" i="1"/>
  <c r="K709" i="1"/>
  <c r="J709" i="1"/>
  <c r="I709" i="1"/>
  <c r="H709" i="1"/>
  <c r="G709" i="1"/>
  <c r="L708" i="1"/>
  <c r="K708" i="1"/>
  <c r="J708" i="1"/>
  <c r="I708" i="1"/>
  <c r="H708" i="1"/>
  <c r="G708" i="1"/>
  <c r="L707" i="1"/>
  <c r="K707" i="1"/>
  <c r="J707" i="1"/>
  <c r="I707" i="1"/>
  <c r="H707" i="1"/>
  <c r="G707" i="1"/>
  <c r="L706" i="1"/>
  <c r="K706" i="1"/>
  <c r="J706" i="1"/>
  <c r="I706" i="1"/>
  <c r="H706" i="1"/>
  <c r="G706" i="1"/>
  <c r="L705" i="1"/>
  <c r="K705" i="1"/>
  <c r="J705" i="1"/>
  <c r="I705" i="1"/>
  <c r="H705" i="1"/>
  <c r="G705" i="1"/>
  <c r="L704" i="1"/>
  <c r="K704" i="1"/>
  <c r="J704" i="1"/>
  <c r="I704" i="1"/>
  <c r="H704" i="1"/>
  <c r="G704" i="1"/>
  <c r="L703" i="1"/>
  <c r="K703" i="1"/>
  <c r="J703" i="1"/>
  <c r="I703" i="1"/>
  <c r="H703" i="1"/>
  <c r="G703" i="1"/>
  <c r="L702" i="1"/>
  <c r="K702" i="1"/>
  <c r="J702" i="1"/>
  <c r="I702" i="1"/>
  <c r="H702" i="1"/>
  <c r="G702" i="1"/>
  <c r="L701" i="1"/>
  <c r="K701" i="1"/>
  <c r="J701" i="1"/>
  <c r="I701" i="1"/>
  <c r="H701" i="1"/>
  <c r="G701" i="1"/>
  <c r="L700" i="1"/>
  <c r="K700" i="1"/>
  <c r="J700" i="1"/>
  <c r="I700" i="1"/>
  <c r="H700" i="1"/>
  <c r="G700" i="1"/>
  <c r="L699" i="1"/>
  <c r="K699" i="1"/>
  <c r="J699" i="1"/>
  <c r="I699" i="1"/>
  <c r="H699" i="1"/>
  <c r="G699" i="1"/>
  <c r="L698" i="1"/>
  <c r="K698" i="1"/>
  <c r="J698" i="1"/>
  <c r="I698" i="1"/>
  <c r="H698" i="1"/>
  <c r="G698" i="1"/>
  <c r="L697" i="1"/>
  <c r="K697" i="1"/>
  <c r="J697" i="1"/>
  <c r="I697" i="1"/>
  <c r="H697" i="1"/>
  <c r="G697" i="1"/>
  <c r="L696" i="1"/>
  <c r="K696" i="1"/>
  <c r="J696" i="1"/>
  <c r="I696" i="1"/>
  <c r="H696" i="1"/>
  <c r="G696" i="1"/>
  <c r="L695" i="1"/>
  <c r="K695" i="1"/>
  <c r="J695" i="1"/>
  <c r="I695" i="1"/>
  <c r="H695" i="1"/>
  <c r="G695" i="1"/>
  <c r="L694" i="1"/>
  <c r="K694" i="1"/>
  <c r="J694" i="1"/>
  <c r="I694" i="1"/>
  <c r="H694" i="1"/>
  <c r="G694" i="1"/>
  <c r="L693" i="1"/>
  <c r="K693" i="1"/>
  <c r="J693" i="1"/>
  <c r="I693" i="1"/>
  <c r="H693" i="1"/>
  <c r="G693" i="1"/>
  <c r="L692" i="1"/>
  <c r="K692" i="1"/>
  <c r="J692" i="1"/>
  <c r="I692" i="1"/>
  <c r="H692" i="1"/>
  <c r="G692" i="1"/>
  <c r="L691" i="1"/>
  <c r="K691" i="1"/>
  <c r="J691" i="1"/>
  <c r="I691" i="1"/>
  <c r="H691" i="1"/>
  <c r="G691" i="1"/>
  <c r="L690" i="1"/>
  <c r="K690" i="1"/>
  <c r="J690" i="1"/>
  <c r="I690" i="1"/>
  <c r="H690" i="1"/>
  <c r="G690" i="1"/>
  <c r="L689" i="1"/>
  <c r="K689" i="1"/>
  <c r="J689" i="1"/>
  <c r="I689" i="1"/>
  <c r="H689" i="1"/>
  <c r="G689" i="1"/>
  <c r="L688" i="1"/>
  <c r="K688" i="1"/>
  <c r="J688" i="1"/>
  <c r="I688" i="1"/>
  <c r="H688" i="1"/>
  <c r="G688" i="1"/>
  <c r="L687" i="1"/>
  <c r="K687" i="1"/>
  <c r="J687" i="1"/>
  <c r="I687" i="1"/>
  <c r="H687" i="1"/>
  <c r="G687" i="1"/>
  <c r="L686" i="1"/>
  <c r="K686" i="1"/>
  <c r="J686" i="1"/>
  <c r="I686" i="1"/>
  <c r="H686" i="1"/>
  <c r="G686" i="1"/>
  <c r="L685" i="1"/>
  <c r="K685" i="1"/>
  <c r="J685" i="1"/>
  <c r="I685" i="1"/>
  <c r="H685" i="1"/>
  <c r="G685" i="1"/>
  <c r="L684" i="1"/>
  <c r="K684" i="1"/>
  <c r="J684" i="1"/>
  <c r="I684" i="1"/>
  <c r="H684" i="1"/>
  <c r="G684" i="1"/>
  <c r="L683" i="1"/>
  <c r="K683" i="1"/>
  <c r="J683" i="1"/>
  <c r="I683" i="1"/>
  <c r="H683" i="1"/>
  <c r="G683" i="1"/>
  <c r="L682" i="1"/>
  <c r="K682" i="1"/>
  <c r="J682" i="1"/>
  <c r="I682" i="1"/>
  <c r="H682" i="1"/>
  <c r="G682" i="1"/>
  <c r="L681" i="1"/>
  <c r="K681" i="1"/>
  <c r="J681" i="1"/>
  <c r="I681" i="1"/>
  <c r="H681" i="1"/>
  <c r="G681" i="1"/>
  <c r="L680" i="1"/>
  <c r="K680" i="1"/>
  <c r="J680" i="1"/>
  <c r="I680" i="1"/>
  <c r="H680" i="1"/>
  <c r="G680" i="1"/>
  <c r="L679" i="1"/>
  <c r="K679" i="1"/>
  <c r="J679" i="1"/>
  <c r="I679" i="1"/>
  <c r="H679" i="1"/>
  <c r="G679" i="1"/>
  <c r="L678" i="1"/>
  <c r="K678" i="1"/>
  <c r="J678" i="1"/>
  <c r="I678" i="1"/>
  <c r="H678" i="1"/>
  <c r="G678" i="1"/>
  <c r="L677" i="1"/>
  <c r="K677" i="1"/>
  <c r="J677" i="1"/>
  <c r="I677" i="1"/>
  <c r="H677" i="1"/>
  <c r="G677" i="1"/>
  <c r="L676" i="1"/>
  <c r="K676" i="1"/>
  <c r="J676" i="1"/>
  <c r="I676" i="1"/>
  <c r="H676" i="1"/>
  <c r="G676" i="1"/>
  <c r="L675" i="1"/>
  <c r="K675" i="1"/>
  <c r="J675" i="1"/>
  <c r="I675" i="1"/>
  <c r="H675" i="1"/>
  <c r="G675" i="1"/>
  <c r="L674" i="1"/>
  <c r="K674" i="1"/>
  <c r="J674" i="1"/>
  <c r="I674" i="1"/>
  <c r="H674" i="1"/>
  <c r="G674" i="1"/>
  <c r="L673" i="1"/>
  <c r="K673" i="1"/>
  <c r="J673" i="1"/>
  <c r="I673" i="1"/>
  <c r="H673" i="1"/>
  <c r="G673" i="1"/>
  <c r="L672" i="1"/>
  <c r="K672" i="1"/>
  <c r="J672" i="1"/>
  <c r="I672" i="1"/>
  <c r="H672" i="1"/>
  <c r="G672" i="1"/>
  <c r="L671" i="1"/>
  <c r="K671" i="1"/>
  <c r="J671" i="1"/>
  <c r="I671" i="1"/>
  <c r="H671" i="1"/>
  <c r="G671" i="1"/>
  <c r="L670" i="1"/>
  <c r="K670" i="1"/>
  <c r="J670" i="1"/>
  <c r="I670" i="1"/>
  <c r="H670" i="1"/>
  <c r="G670" i="1"/>
  <c r="L669" i="1"/>
  <c r="K669" i="1"/>
  <c r="J669" i="1"/>
  <c r="I669" i="1"/>
  <c r="H669" i="1"/>
  <c r="G669" i="1"/>
  <c r="L668" i="1"/>
  <c r="K668" i="1"/>
  <c r="J668" i="1"/>
  <c r="I668" i="1"/>
  <c r="H668" i="1"/>
  <c r="G668" i="1"/>
  <c r="L667" i="1"/>
  <c r="K667" i="1"/>
  <c r="J667" i="1"/>
  <c r="I667" i="1"/>
  <c r="H667" i="1"/>
  <c r="G667" i="1"/>
  <c r="L666" i="1"/>
  <c r="K666" i="1"/>
  <c r="J666" i="1"/>
  <c r="I666" i="1"/>
  <c r="H666" i="1"/>
  <c r="G666" i="1"/>
  <c r="L665" i="1"/>
  <c r="K665" i="1"/>
  <c r="J665" i="1"/>
  <c r="I665" i="1"/>
  <c r="H665" i="1"/>
  <c r="G665" i="1"/>
  <c r="L664" i="1"/>
  <c r="K664" i="1"/>
  <c r="J664" i="1"/>
  <c r="I664" i="1"/>
  <c r="H664" i="1"/>
  <c r="G664" i="1"/>
  <c r="L663" i="1"/>
  <c r="K663" i="1"/>
  <c r="J663" i="1"/>
  <c r="I663" i="1"/>
  <c r="H663" i="1"/>
  <c r="G663" i="1"/>
  <c r="L662" i="1"/>
  <c r="K662" i="1"/>
  <c r="J662" i="1"/>
  <c r="I662" i="1"/>
  <c r="H662" i="1"/>
  <c r="G662" i="1"/>
  <c r="L661" i="1"/>
  <c r="K661" i="1"/>
  <c r="J661" i="1"/>
  <c r="I661" i="1"/>
  <c r="H661" i="1"/>
  <c r="G661" i="1"/>
  <c r="L660" i="1"/>
  <c r="K660" i="1"/>
  <c r="J660" i="1"/>
  <c r="I660" i="1"/>
  <c r="H660" i="1"/>
  <c r="G660" i="1"/>
  <c r="L659" i="1"/>
  <c r="K659" i="1"/>
  <c r="J659" i="1"/>
  <c r="I659" i="1"/>
  <c r="H659" i="1"/>
  <c r="G659" i="1"/>
  <c r="L658" i="1"/>
  <c r="K658" i="1"/>
  <c r="J658" i="1"/>
  <c r="I658" i="1"/>
  <c r="H658" i="1"/>
  <c r="G658" i="1"/>
  <c r="L657" i="1"/>
  <c r="K657" i="1"/>
  <c r="J657" i="1"/>
  <c r="I657" i="1"/>
  <c r="H657" i="1"/>
  <c r="G657" i="1"/>
  <c r="L656" i="1"/>
  <c r="K656" i="1"/>
  <c r="J656" i="1"/>
  <c r="I656" i="1"/>
  <c r="H656" i="1"/>
  <c r="G656" i="1"/>
  <c r="L655" i="1"/>
  <c r="K655" i="1"/>
  <c r="J655" i="1"/>
  <c r="I655" i="1"/>
  <c r="H655" i="1"/>
  <c r="G655" i="1"/>
  <c r="L654" i="1"/>
  <c r="K654" i="1"/>
  <c r="J654" i="1"/>
  <c r="I654" i="1"/>
  <c r="H654" i="1"/>
  <c r="G654" i="1"/>
  <c r="L653" i="1"/>
  <c r="K653" i="1"/>
  <c r="J653" i="1"/>
  <c r="I653" i="1"/>
  <c r="H653" i="1"/>
  <c r="G653" i="1"/>
  <c r="L652" i="1"/>
  <c r="K652" i="1"/>
  <c r="J652" i="1"/>
  <c r="I652" i="1"/>
  <c r="H652" i="1"/>
  <c r="G652" i="1"/>
  <c r="L651" i="1"/>
  <c r="K651" i="1"/>
  <c r="J651" i="1"/>
  <c r="I651" i="1"/>
  <c r="H651" i="1"/>
  <c r="G651" i="1"/>
  <c r="L650" i="1"/>
  <c r="K650" i="1"/>
  <c r="J650" i="1"/>
  <c r="I650" i="1"/>
  <c r="H650" i="1"/>
  <c r="G650" i="1"/>
  <c r="L649" i="1"/>
  <c r="K649" i="1"/>
  <c r="J649" i="1"/>
  <c r="I649" i="1"/>
  <c r="H649" i="1"/>
  <c r="G649" i="1"/>
  <c r="L648" i="1"/>
  <c r="K648" i="1"/>
  <c r="J648" i="1"/>
  <c r="I648" i="1"/>
  <c r="H648" i="1"/>
  <c r="G648" i="1"/>
  <c r="L647" i="1"/>
  <c r="K647" i="1"/>
  <c r="J647" i="1"/>
  <c r="I647" i="1"/>
  <c r="H647" i="1"/>
  <c r="G647" i="1"/>
  <c r="L646" i="1"/>
  <c r="K646" i="1"/>
  <c r="J646" i="1"/>
  <c r="I646" i="1"/>
  <c r="H646" i="1"/>
  <c r="G646" i="1"/>
  <c r="L645" i="1"/>
  <c r="K645" i="1"/>
  <c r="J645" i="1"/>
  <c r="I645" i="1"/>
  <c r="H645" i="1"/>
  <c r="G645" i="1"/>
  <c r="L644" i="1"/>
  <c r="K644" i="1"/>
  <c r="J644" i="1"/>
  <c r="I644" i="1"/>
  <c r="H644" i="1"/>
  <c r="G644" i="1"/>
  <c r="L643" i="1"/>
  <c r="K643" i="1"/>
  <c r="J643" i="1"/>
  <c r="I643" i="1"/>
  <c r="H643" i="1"/>
  <c r="G643" i="1"/>
  <c r="L642" i="1"/>
  <c r="K642" i="1"/>
  <c r="J642" i="1"/>
  <c r="I642" i="1"/>
  <c r="H642" i="1"/>
  <c r="G642" i="1"/>
  <c r="L641" i="1"/>
  <c r="K641" i="1"/>
  <c r="J641" i="1"/>
  <c r="I641" i="1"/>
  <c r="H641" i="1"/>
  <c r="G641" i="1"/>
  <c r="L640" i="1"/>
  <c r="K640" i="1"/>
  <c r="J640" i="1"/>
  <c r="I640" i="1"/>
  <c r="H640" i="1"/>
  <c r="G640" i="1"/>
  <c r="L639" i="1"/>
  <c r="K639" i="1"/>
  <c r="J639" i="1"/>
  <c r="I639" i="1"/>
  <c r="H639" i="1"/>
  <c r="G639" i="1"/>
  <c r="L638" i="1"/>
  <c r="K638" i="1"/>
  <c r="J638" i="1"/>
  <c r="I638" i="1"/>
  <c r="H638" i="1"/>
  <c r="G638" i="1"/>
  <c r="L637" i="1"/>
  <c r="K637" i="1"/>
  <c r="J637" i="1"/>
  <c r="I637" i="1"/>
  <c r="H637" i="1"/>
  <c r="G637" i="1"/>
  <c r="L636" i="1"/>
  <c r="K636" i="1"/>
  <c r="J636" i="1"/>
  <c r="I636" i="1"/>
  <c r="H636" i="1"/>
  <c r="G636" i="1"/>
  <c r="L635" i="1"/>
  <c r="K635" i="1"/>
  <c r="J635" i="1"/>
  <c r="I635" i="1"/>
  <c r="H635" i="1"/>
  <c r="G635" i="1"/>
  <c r="L634" i="1"/>
  <c r="K634" i="1"/>
  <c r="J634" i="1"/>
  <c r="I634" i="1"/>
  <c r="H634" i="1"/>
  <c r="G634" i="1"/>
  <c r="L633" i="1"/>
  <c r="K633" i="1"/>
  <c r="J633" i="1"/>
  <c r="I633" i="1"/>
  <c r="H633" i="1"/>
  <c r="G633" i="1"/>
  <c r="L632" i="1"/>
  <c r="K632" i="1"/>
  <c r="J632" i="1"/>
  <c r="I632" i="1"/>
  <c r="H632" i="1"/>
  <c r="G632" i="1"/>
  <c r="L631" i="1"/>
  <c r="K631" i="1"/>
  <c r="J631" i="1"/>
  <c r="I631" i="1"/>
  <c r="H631" i="1"/>
  <c r="G631" i="1"/>
  <c r="L630" i="1"/>
  <c r="K630" i="1"/>
  <c r="J630" i="1"/>
  <c r="I630" i="1"/>
  <c r="H630" i="1"/>
  <c r="G630" i="1"/>
  <c r="L629" i="1"/>
  <c r="K629" i="1"/>
  <c r="J629" i="1"/>
  <c r="I629" i="1"/>
  <c r="H629" i="1"/>
  <c r="G629" i="1"/>
  <c r="L628" i="1"/>
  <c r="K628" i="1"/>
  <c r="J628" i="1"/>
  <c r="I628" i="1"/>
  <c r="H628" i="1"/>
  <c r="G628" i="1"/>
  <c r="L627" i="1"/>
  <c r="K627" i="1"/>
  <c r="J627" i="1"/>
  <c r="I627" i="1"/>
  <c r="H627" i="1"/>
  <c r="G627" i="1"/>
  <c r="L626" i="1"/>
  <c r="K626" i="1"/>
  <c r="J626" i="1"/>
  <c r="I626" i="1"/>
  <c r="H626" i="1"/>
  <c r="G626" i="1"/>
  <c r="L625" i="1"/>
  <c r="K625" i="1"/>
  <c r="J625" i="1"/>
  <c r="I625" i="1"/>
  <c r="H625" i="1"/>
  <c r="G625" i="1"/>
  <c r="L624" i="1"/>
  <c r="K624" i="1"/>
  <c r="J624" i="1"/>
  <c r="I624" i="1"/>
  <c r="H624" i="1"/>
  <c r="G624" i="1"/>
  <c r="L623" i="1"/>
  <c r="K623" i="1"/>
  <c r="J623" i="1"/>
  <c r="I623" i="1"/>
  <c r="H623" i="1"/>
  <c r="G623" i="1"/>
  <c r="L622" i="1"/>
  <c r="K622" i="1"/>
  <c r="J622" i="1"/>
  <c r="I622" i="1"/>
  <c r="H622" i="1"/>
  <c r="G622" i="1"/>
  <c r="L621" i="1"/>
  <c r="K621" i="1"/>
  <c r="J621" i="1"/>
  <c r="I621" i="1"/>
  <c r="H621" i="1"/>
  <c r="G621" i="1"/>
  <c r="L620" i="1"/>
  <c r="K620" i="1"/>
  <c r="J620" i="1"/>
  <c r="I620" i="1"/>
  <c r="H620" i="1"/>
  <c r="G620" i="1"/>
  <c r="L619" i="1"/>
  <c r="K619" i="1"/>
  <c r="J619" i="1"/>
  <c r="I619" i="1"/>
  <c r="H619" i="1"/>
  <c r="G619" i="1"/>
  <c r="L618" i="1"/>
  <c r="K618" i="1"/>
  <c r="J618" i="1"/>
  <c r="I618" i="1"/>
  <c r="H618" i="1"/>
  <c r="G618" i="1"/>
  <c r="L617" i="1"/>
  <c r="K617" i="1"/>
  <c r="J617" i="1"/>
  <c r="I617" i="1"/>
  <c r="H617" i="1"/>
  <c r="G617" i="1"/>
  <c r="L616" i="1"/>
  <c r="K616" i="1"/>
  <c r="J616" i="1"/>
  <c r="I616" i="1"/>
  <c r="H616" i="1"/>
  <c r="G616" i="1"/>
  <c r="L615" i="1"/>
  <c r="K615" i="1"/>
  <c r="J615" i="1"/>
  <c r="I615" i="1"/>
  <c r="H615" i="1"/>
  <c r="G615" i="1"/>
  <c r="L614" i="1"/>
  <c r="K614" i="1"/>
  <c r="J614" i="1"/>
  <c r="I614" i="1"/>
  <c r="H614" i="1"/>
  <c r="G614" i="1"/>
  <c r="L613" i="1"/>
  <c r="K613" i="1"/>
  <c r="J613" i="1"/>
  <c r="I613" i="1"/>
  <c r="H613" i="1"/>
  <c r="G613" i="1"/>
  <c r="L612" i="1"/>
  <c r="K612" i="1"/>
  <c r="J612" i="1"/>
  <c r="I612" i="1"/>
  <c r="H612" i="1"/>
  <c r="G612" i="1"/>
  <c r="L611" i="1"/>
  <c r="K611" i="1"/>
  <c r="J611" i="1"/>
  <c r="I611" i="1"/>
  <c r="H611" i="1"/>
  <c r="G611" i="1"/>
  <c r="L610" i="1"/>
  <c r="K610" i="1"/>
  <c r="J610" i="1"/>
  <c r="I610" i="1"/>
  <c r="H610" i="1"/>
  <c r="G610" i="1"/>
  <c r="L609" i="1"/>
  <c r="K609" i="1"/>
  <c r="J609" i="1"/>
  <c r="I609" i="1"/>
  <c r="H609" i="1"/>
  <c r="G609" i="1"/>
  <c r="L608" i="1"/>
  <c r="K608" i="1"/>
  <c r="J608" i="1"/>
  <c r="I608" i="1"/>
  <c r="H608" i="1"/>
  <c r="G608" i="1"/>
  <c r="L607" i="1"/>
  <c r="K607" i="1"/>
  <c r="J607" i="1"/>
  <c r="I607" i="1"/>
  <c r="H607" i="1"/>
  <c r="G607" i="1"/>
  <c r="L606" i="1"/>
  <c r="K606" i="1"/>
  <c r="J606" i="1"/>
  <c r="I606" i="1"/>
  <c r="H606" i="1"/>
  <c r="G606" i="1"/>
  <c r="L605" i="1"/>
  <c r="K605" i="1"/>
  <c r="J605" i="1"/>
  <c r="I605" i="1"/>
  <c r="H605" i="1"/>
  <c r="G605" i="1"/>
  <c r="L604" i="1"/>
  <c r="K604" i="1"/>
  <c r="J604" i="1"/>
  <c r="I604" i="1"/>
  <c r="H604" i="1"/>
  <c r="G604" i="1"/>
  <c r="L603" i="1"/>
  <c r="K603" i="1"/>
  <c r="J603" i="1"/>
  <c r="I603" i="1"/>
  <c r="H603" i="1"/>
  <c r="G603" i="1"/>
  <c r="L602" i="1"/>
  <c r="K602" i="1"/>
  <c r="J602" i="1"/>
  <c r="I602" i="1"/>
  <c r="H602" i="1"/>
  <c r="G602" i="1"/>
  <c r="L601" i="1"/>
  <c r="K601" i="1"/>
  <c r="J601" i="1"/>
  <c r="I601" i="1"/>
  <c r="H601" i="1"/>
  <c r="G601" i="1"/>
  <c r="L600" i="1"/>
  <c r="K600" i="1"/>
  <c r="J600" i="1"/>
  <c r="I600" i="1"/>
  <c r="H600" i="1"/>
  <c r="G600" i="1"/>
  <c r="L599" i="1"/>
  <c r="K599" i="1"/>
  <c r="J599" i="1"/>
  <c r="I599" i="1"/>
  <c r="H599" i="1"/>
  <c r="G599" i="1"/>
  <c r="L598" i="1"/>
  <c r="K598" i="1"/>
  <c r="J598" i="1"/>
  <c r="I598" i="1"/>
  <c r="H598" i="1"/>
  <c r="G598" i="1"/>
  <c r="L597" i="1"/>
  <c r="K597" i="1"/>
  <c r="J597" i="1"/>
  <c r="I597" i="1"/>
  <c r="H597" i="1"/>
  <c r="G597" i="1"/>
  <c r="L596" i="1"/>
  <c r="K596" i="1"/>
  <c r="J596" i="1"/>
  <c r="I596" i="1"/>
  <c r="H596" i="1"/>
  <c r="G596" i="1"/>
  <c r="L595" i="1"/>
  <c r="K595" i="1"/>
  <c r="J595" i="1"/>
  <c r="I595" i="1"/>
  <c r="H595" i="1"/>
  <c r="G595" i="1"/>
  <c r="L594" i="1"/>
  <c r="K594" i="1"/>
  <c r="J594" i="1"/>
  <c r="I594" i="1"/>
  <c r="H594" i="1"/>
  <c r="G594" i="1"/>
  <c r="L593" i="1"/>
  <c r="K593" i="1"/>
  <c r="J593" i="1"/>
  <c r="I593" i="1"/>
  <c r="H593" i="1"/>
  <c r="G593" i="1"/>
  <c r="L592" i="1"/>
  <c r="K592" i="1"/>
  <c r="J592" i="1"/>
  <c r="I592" i="1"/>
  <c r="H592" i="1"/>
  <c r="G592" i="1"/>
  <c r="L591" i="1"/>
  <c r="K591" i="1"/>
  <c r="J591" i="1"/>
  <c r="I591" i="1"/>
  <c r="H591" i="1"/>
  <c r="G591" i="1"/>
  <c r="L590" i="1"/>
  <c r="K590" i="1"/>
  <c r="J590" i="1"/>
  <c r="I590" i="1"/>
  <c r="H590" i="1"/>
  <c r="G590" i="1"/>
  <c r="L589" i="1"/>
  <c r="K589" i="1"/>
  <c r="J589" i="1"/>
  <c r="I589" i="1"/>
  <c r="H589" i="1"/>
  <c r="G589" i="1"/>
  <c r="L588" i="1"/>
  <c r="K588" i="1"/>
  <c r="J588" i="1"/>
  <c r="I588" i="1"/>
  <c r="H588" i="1"/>
  <c r="G588" i="1"/>
  <c r="L587" i="1"/>
  <c r="K587" i="1"/>
  <c r="J587" i="1"/>
  <c r="I587" i="1"/>
  <c r="H587" i="1"/>
  <c r="G587" i="1"/>
  <c r="L586" i="1"/>
  <c r="K586" i="1"/>
  <c r="J586" i="1"/>
  <c r="I586" i="1"/>
  <c r="H586" i="1"/>
  <c r="G586" i="1"/>
  <c r="L585" i="1"/>
  <c r="K585" i="1"/>
  <c r="J585" i="1"/>
  <c r="I585" i="1"/>
  <c r="H585" i="1"/>
  <c r="G585" i="1"/>
  <c r="L584" i="1"/>
  <c r="K584" i="1"/>
  <c r="J584" i="1"/>
  <c r="I584" i="1"/>
  <c r="H584" i="1"/>
  <c r="G584" i="1"/>
  <c r="L583" i="1"/>
  <c r="K583" i="1"/>
  <c r="J583" i="1"/>
  <c r="I583" i="1"/>
  <c r="H583" i="1"/>
  <c r="G583" i="1"/>
  <c r="L582" i="1"/>
  <c r="K582" i="1"/>
  <c r="J582" i="1"/>
  <c r="I582" i="1"/>
  <c r="H582" i="1"/>
  <c r="G582" i="1"/>
  <c r="L581" i="1"/>
  <c r="K581" i="1"/>
  <c r="J581" i="1"/>
  <c r="I581" i="1"/>
  <c r="H581" i="1"/>
  <c r="G581" i="1"/>
  <c r="L580" i="1"/>
  <c r="K580" i="1"/>
  <c r="J580" i="1"/>
  <c r="I580" i="1"/>
  <c r="H580" i="1"/>
  <c r="G580" i="1"/>
  <c r="L579" i="1"/>
  <c r="K579" i="1"/>
  <c r="J579" i="1"/>
  <c r="I579" i="1"/>
  <c r="H579" i="1"/>
  <c r="G579" i="1"/>
  <c r="L578" i="1"/>
  <c r="K578" i="1"/>
  <c r="J578" i="1"/>
  <c r="I578" i="1"/>
  <c r="H578" i="1"/>
  <c r="G578" i="1"/>
  <c r="L577" i="1"/>
  <c r="K577" i="1"/>
  <c r="J577" i="1"/>
  <c r="I577" i="1"/>
  <c r="H577" i="1"/>
  <c r="G577" i="1"/>
  <c r="L576" i="1"/>
  <c r="K576" i="1"/>
  <c r="J576" i="1"/>
  <c r="I576" i="1"/>
  <c r="H576" i="1"/>
  <c r="G576" i="1"/>
  <c r="L575" i="1"/>
  <c r="K575" i="1"/>
  <c r="J575" i="1"/>
  <c r="I575" i="1"/>
  <c r="H575" i="1"/>
  <c r="G575" i="1"/>
  <c r="L574" i="1"/>
  <c r="K574" i="1"/>
  <c r="J574" i="1"/>
  <c r="I574" i="1"/>
  <c r="H574" i="1"/>
  <c r="G574" i="1"/>
  <c r="L573" i="1"/>
  <c r="K573" i="1"/>
  <c r="J573" i="1"/>
  <c r="I573" i="1"/>
  <c r="H573" i="1"/>
  <c r="G573" i="1"/>
  <c r="L572" i="1"/>
  <c r="K572" i="1"/>
  <c r="J572" i="1"/>
  <c r="I572" i="1"/>
  <c r="H572" i="1"/>
  <c r="G572" i="1"/>
  <c r="L571" i="1"/>
  <c r="K571" i="1"/>
  <c r="J571" i="1"/>
  <c r="I571" i="1"/>
  <c r="H571" i="1"/>
  <c r="G571" i="1"/>
  <c r="L570" i="1"/>
  <c r="K570" i="1"/>
  <c r="J570" i="1"/>
  <c r="I570" i="1"/>
  <c r="H570" i="1"/>
  <c r="G570" i="1"/>
  <c r="L569" i="1"/>
  <c r="K569" i="1"/>
  <c r="J569" i="1"/>
  <c r="I569" i="1"/>
  <c r="H569" i="1"/>
  <c r="G569" i="1"/>
  <c r="L568" i="1"/>
  <c r="K568" i="1"/>
  <c r="J568" i="1"/>
  <c r="I568" i="1"/>
  <c r="H568" i="1"/>
  <c r="G568" i="1"/>
  <c r="L567" i="1"/>
  <c r="K567" i="1"/>
  <c r="J567" i="1"/>
  <c r="I567" i="1"/>
  <c r="H567" i="1"/>
  <c r="G567" i="1"/>
  <c r="L566" i="1"/>
  <c r="K566" i="1"/>
  <c r="J566" i="1"/>
  <c r="I566" i="1"/>
  <c r="H566" i="1"/>
  <c r="G566" i="1"/>
  <c r="L565" i="1"/>
  <c r="K565" i="1"/>
  <c r="J565" i="1"/>
  <c r="I565" i="1"/>
  <c r="H565" i="1"/>
  <c r="G565" i="1"/>
  <c r="L564" i="1"/>
  <c r="K564" i="1"/>
  <c r="J564" i="1"/>
  <c r="I564" i="1"/>
  <c r="H564" i="1"/>
  <c r="G564" i="1"/>
  <c r="L563" i="1"/>
  <c r="K563" i="1"/>
  <c r="J563" i="1"/>
  <c r="I563" i="1"/>
  <c r="H563" i="1"/>
  <c r="G563" i="1"/>
  <c r="L562" i="1"/>
  <c r="K562" i="1"/>
  <c r="J562" i="1"/>
  <c r="I562" i="1"/>
  <c r="H562" i="1"/>
  <c r="G562" i="1"/>
  <c r="L561" i="1"/>
  <c r="K561" i="1"/>
  <c r="J561" i="1"/>
  <c r="I561" i="1"/>
  <c r="H561" i="1"/>
  <c r="G561" i="1"/>
  <c r="L560" i="1"/>
  <c r="K560" i="1"/>
  <c r="J560" i="1"/>
  <c r="I560" i="1"/>
  <c r="H560" i="1"/>
  <c r="G560" i="1"/>
  <c r="L559" i="1"/>
  <c r="K559" i="1"/>
  <c r="J559" i="1"/>
  <c r="I559" i="1"/>
  <c r="H559" i="1"/>
  <c r="G559" i="1"/>
  <c r="L558" i="1"/>
  <c r="K558" i="1"/>
  <c r="J558" i="1"/>
  <c r="I558" i="1"/>
  <c r="H558" i="1"/>
  <c r="G558" i="1"/>
  <c r="L557" i="1"/>
  <c r="K557" i="1"/>
  <c r="J557" i="1"/>
  <c r="I557" i="1"/>
  <c r="H557" i="1"/>
  <c r="G557" i="1"/>
  <c r="L556" i="1"/>
  <c r="K556" i="1"/>
  <c r="J556" i="1"/>
  <c r="I556" i="1"/>
  <c r="H556" i="1"/>
  <c r="G556" i="1"/>
  <c r="L555" i="1"/>
  <c r="K555" i="1"/>
  <c r="J555" i="1"/>
  <c r="I555" i="1"/>
  <c r="H555" i="1"/>
  <c r="G555" i="1"/>
  <c r="L554" i="1"/>
  <c r="K554" i="1"/>
  <c r="J554" i="1"/>
  <c r="I554" i="1"/>
  <c r="H554" i="1"/>
  <c r="G554" i="1"/>
  <c r="L553" i="1"/>
  <c r="K553" i="1"/>
  <c r="J553" i="1"/>
  <c r="I553" i="1"/>
  <c r="H553" i="1"/>
  <c r="G553" i="1"/>
  <c r="L552" i="1"/>
  <c r="K552" i="1"/>
  <c r="J552" i="1"/>
  <c r="I552" i="1"/>
  <c r="H552" i="1"/>
  <c r="G552" i="1"/>
  <c r="L551" i="1"/>
  <c r="K551" i="1"/>
  <c r="J551" i="1"/>
  <c r="I551" i="1"/>
  <c r="H551" i="1"/>
  <c r="G551" i="1"/>
  <c r="L550" i="1"/>
  <c r="K550" i="1"/>
  <c r="J550" i="1"/>
  <c r="I550" i="1"/>
  <c r="H550" i="1"/>
  <c r="G550" i="1"/>
  <c r="L549" i="1"/>
  <c r="K549" i="1"/>
  <c r="J549" i="1"/>
  <c r="I549" i="1"/>
  <c r="H549" i="1"/>
  <c r="G549" i="1"/>
  <c r="L548" i="1"/>
  <c r="K548" i="1"/>
  <c r="J548" i="1"/>
  <c r="I548" i="1"/>
  <c r="H548" i="1"/>
  <c r="G548" i="1"/>
  <c r="L547" i="1"/>
  <c r="K547" i="1"/>
  <c r="J547" i="1"/>
  <c r="I547" i="1"/>
  <c r="H547" i="1"/>
  <c r="G547" i="1"/>
  <c r="L546" i="1"/>
  <c r="K546" i="1"/>
  <c r="J546" i="1"/>
  <c r="I546" i="1"/>
  <c r="H546" i="1"/>
  <c r="G546" i="1"/>
  <c r="L545" i="1"/>
  <c r="K545" i="1"/>
  <c r="J545" i="1"/>
  <c r="I545" i="1"/>
  <c r="H545" i="1"/>
  <c r="G545" i="1"/>
  <c r="L544" i="1"/>
  <c r="K544" i="1"/>
  <c r="J544" i="1"/>
  <c r="I544" i="1"/>
  <c r="H544" i="1"/>
  <c r="G544" i="1"/>
  <c r="L543" i="1"/>
  <c r="K543" i="1"/>
  <c r="J543" i="1"/>
  <c r="I543" i="1"/>
  <c r="H543" i="1"/>
  <c r="G543" i="1"/>
  <c r="L542" i="1"/>
  <c r="K542" i="1"/>
  <c r="J542" i="1"/>
  <c r="I542" i="1"/>
  <c r="H542" i="1"/>
  <c r="G542" i="1"/>
  <c r="L541" i="1"/>
  <c r="K541" i="1"/>
  <c r="J541" i="1"/>
  <c r="I541" i="1"/>
  <c r="H541" i="1"/>
  <c r="G541" i="1"/>
  <c r="L540" i="1"/>
  <c r="K540" i="1"/>
  <c r="J540" i="1"/>
  <c r="I540" i="1"/>
  <c r="H540" i="1"/>
  <c r="G540" i="1"/>
  <c r="L539" i="1"/>
  <c r="K539" i="1"/>
  <c r="J539" i="1"/>
  <c r="I539" i="1"/>
  <c r="H539" i="1"/>
  <c r="G539" i="1"/>
  <c r="L538" i="1"/>
  <c r="K538" i="1"/>
  <c r="J538" i="1"/>
  <c r="I538" i="1"/>
  <c r="H538" i="1"/>
  <c r="G538" i="1"/>
  <c r="L537" i="1"/>
  <c r="K537" i="1"/>
  <c r="J537" i="1"/>
  <c r="I537" i="1"/>
  <c r="H537" i="1"/>
  <c r="G537" i="1"/>
  <c r="L536" i="1"/>
  <c r="K536" i="1"/>
  <c r="J536" i="1"/>
  <c r="I536" i="1"/>
  <c r="H536" i="1"/>
  <c r="G536" i="1"/>
  <c r="L535" i="1"/>
  <c r="K535" i="1"/>
  <c r="J535" i="1"/>
  <c r="I535" i="1"/>
  <c r="H535" i="1"/>
  <c r="G535" i="1"/>
  <c r="L534" i="1"/>
  <c r="K534" i="1"/>
  <c r="J534" i="1"/>
  <c r="I534" i="1"/>
  <c r="H534" i="1"/>
  <c r="G534" i="1"/>
  <c r="L533" i="1"/>
  <c r="K533" i="1"/>
  <c r="J533" i="1"/>
  <c r="I533" i="1"/>
  <c r="H533" i="1"/>
  <c r="G533" i="1"/>
  <c r="L532" i="1"/>
  <c r="K532" i="1"/>
  <c r="J532" i="1"/>
  <c r="I532" i="1"/>
  <c r="H532" i="1"/>
  <c r="G532" i="1"/>
  <c r="L531" i="1"/>
  <c r="K531" i="1"/>
  <c r="J531" i="1"/>
  <c r="I531" i="1"/>
  <c r="H531" i="1"/>
  <c r="G531" i="1"/>
  <c r="L530" i="1"/>
  <c r="K530" i="1"/>
  <c r="J530" i="1"/>
  <c r="I530" i="1"/>
  <c r="H530" i="1"/>
  <c r="G530" i="1"/>
  <c r="L529" i="1"/>
  <c r="K529" i="1"/>
  <c r="J529" i="1"/>
  <c r="I529" i="1"/>
  <c r="H529" i="1"/>
  <c r="G529" i="1"/>
  <c r="L528" i="1"/>
  <c r="K528" i="1"/>
  <c r="J528" i="1"/>
  <c r="I528" i="1"/>
  <c r="H528" i="1"/>
  <c r="G528" i="1"/>
  <c r="L527" i="1"/>
  <c r="K527" i="1"/>
  <c r="J527" i="1"/>
  <c r="I527" i="1"/>
  <c r="H527" i="1"/>
  <c r="G527" i="1"/>
  <c r="L526" i="1"/>
  <c r="K526" i="1"/>
  <c r="J526" i="1"/>
  <c r="I526" i="1"/>
  <c r="H526" i="1"/>
  <c r="G526" i="1"/>
  <c r="L525" i="1"/>
  <c r="K525" i="1"/>
  <c r="J525" i="1"/>
  <c r="I525" i="1"/>
  <c r="H525" i="1"/>
  <c r="G525" i="1"/>
  <c r="L524" i="1"/>
  <c r="K524" i="1"/>
  <c r="J524" i="1"/>
  <c r="I524" i="1"/>
  <c r="H524" i="1"/>
  <c r="G524" i="1"/>
  <c r="L523" i="1"/>
  <c r="K523" i="1"/>
  <c r="J523" i="1"/>
  <c r="I523" i="1"/>
  <c r="H523" i="1"/>
  <c r="G523" i="1"/>
  <c r="L522" i="1"/>
  <c r="K522" i="1"/>
  <c r="J522" i="1"/>
  <c r="I522" i="1"/>
  <c r="H522" i="1"/>
  <c r="G522" i="1"/>
  <c r="L521" i="1"/>
  <c r="K521" i="1"/>
  <c r="J521" i="1"/>
  <c r="I521" i="1"/>
  <c r="H521" i="1"/>
  <c r="G521" i="1"/>
  <c r="L520" i="1"/>
  <c r="K520" i="1"/>
  <c r="J520" i="1"/>
  <c r="I520" i="1"/>
  <c r="H520" i="1"/>
  <c r="G520" i="1"/>
  <c r="L519" i="1"/>
  <c r="K519" i="1"/>
  <c r="J519" i="1"/>
  <c r="I519" i="1"/>
  <c r="H519" i="1"/>
  <c r="G519" i="1"/>
  <c r="L518" i="1"/>
  <c r="K518" i="1"/>
  <c r="J518" i="1"/>
  <c r="I518" i="1"/>
  <c r="H518" i="1"/>
  <c r="G518" i="1"/>
  <c r="L517" i="1"/>
  <c r="K517" i="1"/>
  <c r="J517" i="1"/>
  <c r="I517" i="1"/>
  <c r="H517" i="1"/>
  <c r="G517" i="1"/>
  <c r="L516" i="1"/>
  <c r="K516" i="1"/>
  <c r="J516" i="1"/>
  <c r="I516" i="1"/>
  <c r="H516" i="1"/>
  <c r="G516" i="1"/>
  <c r="L515" i="1"/>
  <c r="K515" i="1"/>
  <c r="J515" i="1"/>
  <c r="I515" i="1"/>
  <c r="H515" i="1"/>
  <c r="G515" i="1"/>
  <c r="L514" i="1"/>
  <c r="K514" i="1"/>
  <c r="J514" i="1"/>
  <c r="I514" i="1"/>
  <c r="H514" i="1"/>
  <c r="G514" i="1"/>
  <c r="L513" i="1"/>
  <c r="K513" i="1"/>
  <c r="J513" i="1"/>
  <c r="I513" i="1"/>
  <c r="H513" i="1"/>
  <c r="G513" i="1"/>
  <c r="L512" i="1"/>
  <c r="K512" i="1"/>
  <c r="J512" i="1"/>
  <c r="I512" i="1"/>
  <c r="H512" i="1"/>
  <c r="G512" i="1"/>
  <c r="L511" i="1"/>
  <c r="K511" i="1"/>
  <c r="J511" i="1"/>
  <c r="I511" i="1"/>
  <c r="H511" i="1"/>
  <c r="G511" i="1"/>
  <c r="L510" i="1"/>
  <c r="K510" i="1"/>
  <c r="J510" i="1"/>
  <c r="I510" i="1"/>
  <c r="H510" i="1"/>
  <c r="G510" i="1"/>
  <c r="L509" i="1"/>
  <c r="K509" i="1"/>
  <c r="J509" i="1"/>
  <c r="I509" i="1"/>
  <c r="H509" i="1"/>
  <c r="G509" i="1"/>
  <c r="L508" i="1"/>
  <c r="K508" i="1"/>
  <c r="J508" i="1"/>
  <c r="I508" i="1"/>
  <c r="H508" i="1"/>
  <c r="G508" i="1"/>
  <c r="L507" i="1"/>
  <c r="K507" i="1"/>
  <c r="J507" i="1"/>
  <c r="I507" i="1"/>
  <c r="H507" i="1"/>
  <c r="G507" i="1"/>
  <c r="L506" i="1"/>
  <c r="K506" i="1"/>
  <c r="J506" i="1"/>
  <c r="I506" i="1"/>
  <c r="H506" i="1"/>
  <c r="G506" i="1"/>
  <c r="L505" i="1"/>
  <c r="K505" i="1"/>
  <c r="J505" i="1"/>
  <c r="I505" i="1"/>
  <c r="H505" i="1"/>
  <c r="G505" i="1"/>
  <c r="L504" i="1"/>
  <c r="K504" i="1"/>
  <c r="J504" i="1"/>
  <c r="I504" i="1"/>
  <c r="H504" i="1"/>
  <c r="G504" i="1"/>
  <c r="L503" i="1"/>
  <c r="K503" i="1"/>
  <c r="J503" i="1"/>
  <c r="I503" i="1"/>
  <c r="H503" i="1"/>
  <c r="G503" i="1"/>
  <c r="L502" i="1"/>
  <c r="K502" i="1"/>
  <c r="J502" i="1"/>
  <c r="I502" i="1"/>
  <c r="H502" i="1"/>
  <c r="G502" i="1"/>
  <c r="L501" i="1"/>
  <c r="K501" i="1"/>
  <c r="J501" i="1"/>
  <c r="I501" i="1"/>
  <c r="H501" i="1"/>
  <c r="G501" i="1"/>
  <c r="L500" i="1"/>
  <c r="K500" i="1"/>
  <c r="J500" i="1"/>
  <c r="I500" i="1"/>
  <c r="H500" i="1"/>
  <c r="G500" i="1"/>
  <c r="L499" i="1"/>
  <c r="K499" i="1"/>
  <c r="J499" i="1"/>
  <c r="I499" i="1"/>
  <c r="H499" i="1"/>
  <c r="G499" i="1"/>
  <c r="L498" i="1"/>
  <c r="K498" i="1"/>
  <c r="J498" i="1"/>
  <c r="I498" i="1"/>
  <c r="H498" i="1"/>
  <c r="G498" i="1"/>
  <c r="L497" i="1"/>
  <c r="K497" i="1"/>
  <c r="J497" i="1"/>
  <c r="I497" i="1"/>
  <c r="H497" i="1"/>
  <c r="G497" i="1"/>
  <c r="L496" i="1"/>
  <c r="K496" i="1"/>
  <c r="J496" i="1"/>
  <c r="I496" i="1"/>
  <c r="H496" i="1"/>
  <c r="G496" i="1"/>
  <c r="L495" i="1"/>
  <c r="K495" i="1"/>
  <c r="J495" i="1"/>
  <c r="I495" i="1"/>
  <c r="H495" i="1"/>
  <c r="G495" i="1"/>
  <c r="L494" i="1"/>
  <c r="K494" i="1"/>
  <c r="J494" i="1"/>
  <c r="I494" i="1"/>
  <c r="H494" i="1"/>
  <c r="G494" i="1"/>
  <c r="L493" i="1"/>
  <c r="K493" i="1"/>
  <c r="J493" i="1"/>
  <c r="I493" i="1"/>
  <c r="H493" i="1"/>
  <c r="G493" i="1"/>
  <c r="L492" i="1"/>
  <c r="K492" i="1"/>
  <c r="J492" i="1"/>
  <c r="I492" i="1"/>
  <c r="H492" i="1"/>
  <c r="G492" i="1"/>
  <c r="L491" i="1"/>
  <c r="K491" i="1"/>
  <c r="J491" i="1"/>
  <c r="I491" i="1"/>
  <c r="H491" i="1"/>
  <c r="G491" i="1"/>
  <c r="L490" i="1"/>
  <c r="K490" i="1"/>
  <c r="J490" i="1"/>
  <c r="I490" i="1"/>
  <c r="H490" i="1"/>
  <c r="G490" i="1"/>
  <c r="L489" i="1"/>
  <c r="K489" i="1"/>
  <c r="J489" i="1"/>
  <c r="I489" i="1"/>
  <c r="H489" i="1"/>
  <c r="G489" i="1"/>
  <c r="L488" i="1"/>
  <c r="K488" i="1"/>
  <c r="J488" i="1"/>
  <c r="I488" i="1"/>
  <c r="H488" i="1"/>
  <c r="G488" i="1"/>
  <c r="L487" i="1"/>
  <c r="K487" i="1"/>
  <c r="J487" i="1"/>
  <c r="I487" i="1"/>
  <c r="H487" i="1"/>
  <c r="G487" i="1"/>
  <c r="L486" i="1"/>
  <c r="K486" i="1"/>
  <c r="J486" i="1"/>
  <c r="I486" i="1"/>
  <c r="H486" i="1"/>
  <c r="G486" i="1"/>
  <c r="L485" i="1"/>
  <c r="K485" i="1"/>
  <c r="J485" i="1"/>
  <c r="I485" i="1"/>
  <c r="H485" i="1"/>
  <c r="G485" i="1"/>
  <c r="L484" i="1"/>
  <c r="K484" i="1"/>
  <c r="J484" i="1"/>
  <c r="I484" i="1"/>
  <c r="H484" i="1"/>
  <c r="G484" i="1"/>
  <c r="L483" i="1"/>
  <c r="K483" i="1"/>
  <c r="J483" i="1"/>
  <c r="I483" i="1"/>
  <c r="H483" i="1"/>
  <c r="G483" i="1"/>
  <c r="L482" i="1"/>
  <c r="K482" i="1"/>
  <c r="J482" i="1"/>
  <c r="I482" i="1"/>
  <c r="H482" i="1"/>
  <c r="G482" i="1"/>
  <c r="L481" i="1"/>
  <c r="K481" i="1"/>
  <c r="J481" i="1"/>
  <c r="I481" i="1"/>
  <c r="H481" i="1"/>
  <c r="G481" i="1"/>
  <c r="L480" i="1"/>
  <c r="K480" i="1"/>
  <c r="J480" i="1"/>
  <c r="I480" i="1"/>
  <c r="H480" i="1"/>
  <c r="G480" i="1"/>
  <c r="L479" i="1"/>
  <c r="K479" i="1"/>
  <c r="J479" i="1"/>
  <c r="I479" i="1"/>
  <c r="H479" i="1"/>
  <c r="G479" i="1"/>
  <c r="L478" i="1"/>
  <c r="K478" i="1"/>
  <c r="J478" i="1"/>
  <c r="I478" i="1"/>
  <c r="H478" i="1"/>
  <c r="G478" i="1"/>
  <c r="L477" i="1"/>
  <c r="K477" i="1"/>
  <c r="J477" i="1"/>
  <c r="I477" i="1"/>
  <c r="H477" i="1"/>
  <c r="G477" i="1"/>
  <c r="L476" i="1"/>
  <c r="K476" i="1"/>
  <c r="J476" i="1"/>
  <c r="I476" i="1"/>
  <c r="H476" i="1"/>
  <c r="G476" i="1"/>
  <c r="L475" i="1"/>
  <c r="K475" i="1"/>
  <c r="J475" i="1"/>
  <c r="I475" i="1"/>
  <c r="H475" i="1"/>
  <c r="G475" i="1"/>
  <c r="L474" i="1"/>
  <c r="K474" i="1"/>
  <c r="J474" i="1"/>
  <c r="I474" i="1"/>
  <c r="H474" i="1"/>
  <c r="G474" i="1"/>
  <c r="L473" i="1"/>
  <c r="K473" i="1"/>
  <c r="J473" i="1"/>
  <c r="I473" i="1"/>
  <c r="H473" i="1"/>
  <c r="G473" i="1"/>
  <c r="L472" i="1"/>
  <c r="K472" i="1"/>
  <c r="J472" i="1"/>
  <c r="I472" i="1"/>
  <c r="H472" i="1"/>
  <c r="G472" i="1"/>
  <c r="L471" i="1"/>
  <c r="K471" i="1"/>
  <c r="J471" i="1"/>
  <c r="I471" i="1"/>
  <c r="H471" i="1"/>
  <c r="G471" i="1"/>
  <c r="L470" i="1"/>
  <c r="K470" i="1"/>
  <c r="J470" i="1"/>
  <c r="I470" i="1"/>
  <c r="H470" i="1"/>
  <c r="G470" i="1"/>
  <c r="L469" i="1"/>
  <c r="K469" i="1"/>
  <c r="J469" i="1"/>
  <c r="I469" i="1"/>
  <c r="H469" i="1"/>
  <c r="G469" i="1"/>
  <c r="L468" i="1"/>
  <c r="K468" i="1"/>
  <c r="J468" i="1"/>
  <c r="I468" i="1"/>
  <c r="H468" i="1"/>
  <c r="G468" i="1"/>
  <c r="L467" i="1"/>
  <c r="K467" i="1"/>
  <c r="J467" i="1"/>
  <c r="I467" i="1"/>
  <c r="H467" i="1"/>
  <c r="G467" i="1"/>
  <c r="L466" i="1"/>
  <c r="K466" i="1"/>
  <c r="J466" i="1"/>
  <c r="I466" i="1"/>
  <c r="H466" i="1"/>
  <c r="G466" i="1"/>
  <c r="L465" i="1"/>
  <c r="K465" i="1"/>
  <c r="J465" i="1"/>
  <c r="I465" i="1"/>
  <c r="H465" i="1"/>
  <c r="G465" i="1"/>
  <c r="L464" i="1"/>
  <c r="K464" i="1"/>
  <c r="J464" i="1"/>
  <c r="I464" i="1"/>
  <c r="H464" i="1"/>
  <c r="G464" i="1"/>
  <c r="L463" i="1"/>
  <c r="K463" i="1"/>
  <c r="J463" i="1"/>
  <c r="I463" i="1"/>
  <c r="H463" i="1"/>
  <c r="G463" i="1"/>
  <c r="L462" i="1"/>
  <c r="K462" i="1"/>
  <c r="J462" i="1"/>
  <c r="I462" i="1"/>
  <c r="H462" i="1"/>
  <c r="G462" i="1"/>
  <c r="L461" i="1"/>
  <c r="K461" i="1"/>
  <c r="J461" i="1"/>
  <c r="I461" i="1"/>
  <c r="H461" i="1"/>
  <c r="G461" i="1"/>
  <c r="L460" i="1"/>
  <c r="K460" i="1"/>
  <c r="J460" i="1"/>
  <c r="I460" i="1"/>
  <c r="H460" i="1"/>
  <c r="G460" i="1"/>
  <c r="L459" i="1"/>
  <c r="K459" i="1"/>
  <c r="J459" i="1"/>
  <c r="I459" i="1"/>
  <c r="H459" i="1"/>
  <c r="G459" i="1"/>
  <c r="L458" i="1"/>
  <c r="K458" i="1"/>
  <c r="J458" i="1"/>
  <c r="I458" i="1"/>
  <c r="H458" i="1"/>
  <c r="G458" i="1"/>
  <c r="L457" i="1"/>
  <c r="K457" i="1"/>
  <c r="J457" i="1"/>
  <c r="I457" i="1"/>
  <c r="H457" i="1"/>
  <c r="G457" i="1"/>
  <c r="L456" i="1"/>
  <c r="K456" i="1"/>
  <c r="J456" i="1"/>
  <c r="I456" i="1"/>
  <c r="H456" i="1"/>
  <c r="G456" i="1"/>
  <c r="L455" i="1"/>
  <c r="K455" i="1"/>
  <c r="J455" i="1"/>
  <c r="I455" i="1"/>
  <c r="H455" i="1"/>
  <c r="G455" i="1"/>
  <c r="L454" i="1"/>
  <c r="K454" i="1"/>
  <c r="J454" i="1"/>
  <c r="I454" i="1"/>
  <c r="H454" i="1"/>
  <c r="G454" i="1"/>
  <c r="L453" i="1"/>
  <c r="K453" i="1"/>
  <c r="J453" i="1"/>
  <c r="I453" i="1"/>
  <c r="H453" i="1"/>
  <c r="G453" i="1"/>
  <c r="L452" i="1"/>
  <c r="K452" i="1"/>
  <c r="J452" i="1"/>
  <c r="I452" i="1"/>
  <c r="H452" i="1"/>
  <c r="G452" i="1"/>
  <c r="L451" i="1"/>
  <c r="K451" i="1"/>
  <c r="J451" i="1"/>
  <c r="I451" i="1"/>
  <c r="H451" i="1"/>
  <c r="G451" i="1"/>
  <c r="L450" i="1"/>
  <c r="K450" i="1"/>
  <c r="J450" i="1"/>
  <c r="I450" i="1"/>
  <c r="H450" i="1"/>
  <c r="G450" i="1"/>
  <c r="L449" i="1"/>
  <c r="K449" i="1"/>
  <c r="J449" i="1"/>
  <c r="I449" i="1"/>
  <c r="H449" i="1"/>
  <c r="G449" i="1"/>
  <c r="L448" i="1"/>
  <c r="K448" i="1"/>
  <c r="J448" i="1"/>
  <c r="I448" i="1"/>
  <c r="H448" i="1"/>
  <c r="G448" i="1"/>
  <c r="L447" i="1"/>
  <c r="K447" i="1"/>
  <c r="J447" i="1"/>
  <c r="I447" i="1"/>
  <c r="H447" i="1"/>
  <c r="G447" i="1"/>
  <c r="L446" i="1"/>
  <c r="K446" i="1"/>
  <c r="J446" i="1"/>
  <c r="I446" i="1"/>
  <c r="H446" i="1"/>
  <c r="G446" i="1"/>
  <c r="L445" i="1"/>
  <c r="K445" i="1"/>
  <c r="J445" i="1"/>
  <c r="I445" i="1"/>
  <c r="H445" i="1"/>
  <c r="G445" i="1"/>
  <c r="L444" i="1"/>
  <c r="K444" i="1"/>
  <c r="J444" i="1"/>
  <c r="I444" i="1"/>
  <c r="H444" i="1"/>
  <c r="G444" i="1"/>
  <c r="L443" i="1"/>
  <c r="K443" i="1"/>
  <c r="J443" i="1"/>
  <c r="I443" i="1"/>
  <c r="H443" i="1"/>
  <c r="G443" i="1"/>
  <c r="L442" i="1"/>
  <c r="K442" i="1"/>
  <c r="J442" i="1"/>
  <c r="I442" i="1"/>
  <c r="H442" i="1"/>
  <c r="G442" i="1"/>
  <c r="L441" i="1"/>
  <c r="K441" i="1"/>
  <c r="J441" i="1"/>
  <c r="I441" i="1"/>
  <c r="H441" i="1"/>
  <c r="G441" i="1"/>
  <c r="L440" i="1"/>
  <c r="K440" i="1"/>
  <c r="J440" i="1"/>
  <c r="I440" i="1"/>
  <c r="H440" i="1"/>
  <c r="G440" i="1"/>
  <c r="L439" i="1"/>
  <c r="K439" i="1"/>
  <c r="J439" i="1"/>
  <c r="I439" i="1"/>
  <c r="H439" i="1"/>
  <c r="G439" i="1"/>
  <c r="L438" i="1"/>
  <c r="K438" i="1"/>
  <c r="J438" i="1"/>
  <c r="I438" i="1"/>
  <c r="H438" i="1"/>
  <c r="G438" i="1"/>
  <c r="L437" i="1"/>
  <c r="K437" i="1"/>
  <c r="J437" i="1"/>
  <c r="I437" i="1"/>
  <c r="H437" i="1"/>
  <c r="G437" i="1"/>
  <c r="L436" i="1"/>
  <c r="K436" i="1"/>
  <c r="J436" i="1"/>
  <c r="I436" i="1"/>
  <c r="H436" i="1"/>
  <c r="G436" i="1"/>
  <c r="L435" i="1"/>
  <c r="K435" i="1"/>
  <c r="J435" i="1"/>
  <c r="I435" i="1"/>
  <c r="H435" i="1"/>
  <c r="G435" i="1"/>
  <c r="L434" i="1"/>
  <c r="K434" i="1"/>
  <c r="J434" i="1"/>
  <c r="I434" i="1"/>
  <c r="H434" i="1"/>
  <c r="G434" i="1"/>
  <c r="L433" i="1"/>
  <c r="K433" i="1"/>
  <c r="J433" i="1"/>
  <c r="I433" i="1"/>
  <c r="H433" i="1"/>
  <c r="G433" i="1"/>
  <c r="L432" i="1"/>
  <c r="K432" i="1"/>
  <c r="J432" i="1"/>
  <c r="I432" i="1"/>
  <c r="H432" i="1"/>
  <c r="G432" i="1"/>
  <c r="L431" i="1"/>
  <c r="K431" i="1"/>
  <c r="J431" i="1"/>
  <c r="I431" i="1"/>
  <c r="H431" i="1"/>
  <c r="G431" i="1"/>
  <c r="L430" i="1"/>
  <c r="K430" i="1"/>
  <c r="J430" i="1"/>
  <c r="I430" i="1"/>
  <c r="H430" i="1"/>
  <c r="G430" i="1"/>
  <c r="I429" i="1"/>
  <c r="H429" i="1"/>
  <c r="G429" i="1"/>
  <c r="I428" i="1"/>
  <c r="H428" i="1"/>
  <c r="G428" i="1"/>
  <c r="I427" i="1"/>
  <c r="H427" i="1"/>
  <c r="G427" i="1"/>
  <c r="L426" i="1"/>
  <c r="K426" i="1"/>
  <c r="J426" i="1"/>
  <c r="I426" i="1"/>
  <c r="H426" i="1"/>
  <c r="G426" i="1"/>
  <c r="L425" i="1"/>
  <c r="K425" i="1"/>
  <c r="J425" i="1"/>
  <c r="I425" i="1"/>
  <c r="H425" i="1"/>
  <c r="G425" i="1"/>
  <c r="L424" i="1"/>
  <c r="K424" i="1"/>
  <c r="J424" i="1"/>
  <c r="I424" i="1"/>
  <c r="H424" i="1"/>
  <c r="G424" i="1"/>
  <c r="L423" i="1"/>
  <c r="K423" i="1"/>
  <c r="J423" i="1"/>
  <c r="I423" i="1"/>
  <c r="H423" i="1"/>
  <c r="G423" i="1"/>
  <c r="L422" i="1"/>
  <c r="K422" i="1"/>
  <c r="J422" i="1"/>
  <c r="I422" i="1"/>
  <c r="H422" i="1"/>
  <c r="G422" i="1"/>
  <c r="L421" i="1"/>
  <c r="K421" i="1"/>
  <c r="J421" i="1"/>
  <c r="I421" i="1"/>
  <c r="H421" i="1"/>
  <c r="G421" i="1"/>
  <c r="L420" i="1"/>
  <c r="K420" i="1"/>
  <c r="J420" i="1"/>
  <c r="I420" i="1"/>
  <c r="H420" i="1"/>
  <c r="G420" i="1"/>
  <c r="L419" i="1"/>
  <c r="K419" i="1"/>
  <c r="J419" i="1"/>
  <c r="I419" i="1"/>
  <c r="H419" i="1"/>
  <c r="G419" i="1"/>
  <c r="L418" i="1"/>
  <c r="K418" i="1"/>
  <c r="J418" i="1"/>
  <c r="I418" i="1"/>
  <c r="H418" i="1"/>
  <c r="G418" i="1"/>
  <c r="L417" i="1"/>
  <c r="K417" i="1"/>
  <c r="J417" i="1"/>
  <c r="I417" i="1"/>
  <c r="H417" i="1"/>
  <c r="G417" i="1"/>
  <c r="L416" i="1"/>
  <c r="K416" i="1"/>
  <c r="J416" i="1"/>
  <c r="I416" i="1"/>
  <c r="H416" i="1"/>
  <c r="G416" i="1"/>
  <c r="L415" i="1"/>
  <c r="K415" i="1"/>
  <c r="J415" i="1"/>
  <c r="I415" i="1"/>
  <c r="H415" i="1"/>
  <c r="G415" i="1"/>
  <c r="L414" i="1"/>
  <c r="K414" i="1"/>
  <c r="J414" i="1"/>
  <c r="I414" i="1"/>
  <c r="H414" i="1"/>
  <c r="G414" i="1"/>
  <c r="L413" i="1"/>
  <c r="K413" i="1"/>
  <c r="J413" i="1"/>
  <c r="I413" i="1"/>
  <c r="H413" i="1"/>
  <c r="G413" i="1"/>
  <c r="L412" i="1"/>
  <c r="K412" i="1"/>
  <c r="J412" i="1"/>
  <c r="I412" i="1"/>
  <c r="H412" i="1"/>
  <c r="G412" i="1"/>
  <c r="L411" i="1"/>
  <c r="K411" i="1"/>
  <c r="J411" i="1"/>
  <c r="I411" i="1"/>
  <c r="H411" i="1"/>
  <c r="G411" i="1"/>
  <c r="L410" i="1"/>
  <c r="K410" i="1"/>
  <c r="J410" i="1"/>
  <c r="I410" i="1"/>
  <c r="H410" i="1"/>
  <c r="G410" i="1"/>
  <c r="L409" i="1"/>
  <c r="K409" i="1"/>
  <c r="J409" i="1"/>
  <c r="I409" i="1"/>
  <c r="H409" i="1"/>
  <c r="G409" i="1"/>
  <c r="L408" i="1"/>
  <c r="K408" i="1"/>
  <c r="J408" i="1"/>
  <c r="I408" i="1"/>
  <c r="H408" i="1"/>
  <c r="G408" i="1"/>
  <c r="L407" i="1"/>
  <c r="K407" i="1"/>
  <c r="J407" i="1"/>
  <c r="I407" i="1"/>
  <c r="H407" i="1"/>
  <c r="G407" i="1"/>
  <c r="L406" i="1"/>
  <c r="K406" i="1"/>
  <c r="J406" i="1"/>
  <c r="I406" i="1"/>
  <c r="H406" i="1"/>
  <c r="G406" i="1"/>
  <c r="L405" i="1"/>
  <c r="K405" i="1"/>
  <c r="J405" i="1"/>
  <c r="I405" i="1"/>
  <c r="H405" i="1"/>
  <c r="G405" i="1"/>
  <c r="L404" i="1"/>
  <c r="K404" i="1"/>
  <c r="J404" i="1"/>
  <c r="I404" i="1"/>
  <c r="H404" i="1"/>
  <c r="G404" i="1"/>
  <c r="L403" i="1"/>
  <c r="K403" i="1"/>
  <c r="J403" i="1"/>
  <c r="I403" i="1"/>
  <c r="H403" i="1"/>
  <c r="G403" i="1"/>
  <c r="L402" i="1"/>
  <c r="K402" i="1"/>
  <c r="J402" i="1"/>
  <c r="I402" i="1"/>
  <c r="H402" i="1"/>
  <c r="G402" i="1"/>
  <c r="L401" i="1"/>
  <c r="K401" i="1"/>
  <c r="J401" i="1"/>
  <c r="I401" i="1"/>
  <c r="H401" i="1"/>
  <c r="G401" i="1"/>
  <c r="L400" i="1"/>
  <c r="K400" i="1"/>
  <c r="J400" i="1"/>
  <c r="I400" i="1"/>
  <c r="H400" i="1"/>
  <c r="G400" i="1"/>
  <c r="L399" i="1"/>
  <c r="K399" i="1"/>
  <c r="J399" i="1"/>
  <c r="I399" i="1"/>
  <c r="H399" i="1"/>
  <c r="G399" i="1"/>
  <c r="L398" i="1"/>
  <c r="K398" i="1"/>
  <c r="J398" i="1"/>
  <c r="I398" i="1"/>
  <c r="H398" i="1"/>
  <c r="G398" i="1"/>
  <c r="L397" i="1"/>
  <c r="K397" i="1"/>
  <c r="J397" i="1"/>
  <c r="I397" i="1"/>
  <c r="H397" i="1"/>
  <c r="G397" i="1"/>
  <c r="L396" i="1"/>
  <c r="K396" i="1"/>
  <c r="J396" i="1"/>
  <c r="I396" i="1"/>
  <c r="H396" i="1"/>
  <c r="G396" i="1"/>
  <c r="L395" i="1"/>
  <c r="K395" i="1"/>
  <c r="J395" i="1"/>
  <c r="I395" i="1"/>
  <c r="H395" i="1"/>
  <c r="G395" i="1"/>
  <c r="L394" i="1"/>
  <c r="K394" i="1"/>
  <c r="J394" i="1"/>
  <c r="I394" i="1"/>
  <c r="H394" i="1"/>
  <c r="G394" i="1"/>
  <c r="L393" i="1"/>
  <c r="K393" i="1"/>
  <c r="J393" i="1"/>
  <c r="I393" i="1"/>
  <c r="H393" i="1"/>
  <c r="G393" i="1"/>
  <c r="L392" i="1"/>
  <c r="K392" i="1"/>
  <c r="J392" i="1"/>
  <c r="I392" i="1"/>
  <c r="H392" i="1"/>
  <c r="G392" i="1"/>
  <c r="L391" i="1"/>
  <c r="K391" i="1"/>
  <c r="J391" i="1"/>
  <c r="I391" i="1"/>
  <c r="H391" i="1"/>
  <c r="G391" i="1"/>
  <c r="L390" i="1"/>
  <c r="K390" i="1"/>
  <c r="J390" i="1"/>
  <c r="I390" i="1"/>
  <c r="H390" i="1"/>
  <c r="G390" i="1"/>
  <c r="L389" i="1"/>
  <c r="K389" i="1"/>
  <c r="J389" i="1"/>
  <c r="I389" i="1"/>
  <c r="H389" i="1"/>
  <c r="G389" i="1"/>
  <c r="L388" i="1"/>
  <c r="K388" i="1"/>
  <c r="J388" i="1"/>
  <c r="I388" i="1"/>
  <c r="H388" i="1"/>
  <c r="G388" i="1"/>
  <c r="L387" i="1"/>
  <c r="K387" i="1"/>
  <c r="J387" i="1"/>
  <c r="I387" i="1"/>
  <c r="H387" i="1"/>
  <c r="G387" i="1"/>
  <c r="L386" i="1"/>
  <c r="K386" i="1"/>
  <c r="J386" i="1"/>
  <c r="I386" i="1"/>
  <c r="H386" i="1"/>
  <c r="G386" i="1"/>
  <c r="L385" i="1"/>
  <c r="K385" i="1"/>
  <c r="J385" i="1"/>
  <c r="I385" i="1"/>
  <c r="H385" i="1"/>
  <c r="G385" i="1"/>
  <c r="L384" i="1"/>
  <c r="K384" i="1"/>
  <c r="J384" i="1"/>
  <c r="I384" i="1"/>
  <c r="H384" i="1"/>
  <c r="G384" i="1"/>
  <c r="L383" i="1"/>
  <c r="K383" i="1"/>
  <c r="J383" i="1"/>
  <c r="I383" i="1"/>
  <c r="H383" i="1"/>
  <c r="G383" i="1"/>
  <c r="L382" i="1"/>
  <c r="K382" i="1"/>
  <c r="J382" i="1"/>
  <c r="I382" i="1"/>
  <c r="H382" i="1"/>
  <c r="G382" i="1"/>
  <c r="L381" i="1"/>
  <c r="K381" i="1"/>
  <c r="J381" i="1"/>
  <c r="I381" i="1"/>
  <c r="H381" i="1"/>
  <c r="G381" i="1"/>
  <c r="L380" i="1"/>
  <c r="K380" i="1"/>
  <c r="J380" i="1"/>
  <c r="I380" i="1"/>
  <c r="H380" i="1"/>
  <c r="G380" i="1"/>
  <c r="L379" i="1"/>
  <c r="K379" i="1"/>
  <c r="J379" i="1"/>
  <c r="I379" i="1"/>
  <c r="H379" i="1"/>
  <c r="G379" i="1"/>
  <c r="L378" i="1"/>
  <c r="K378" i="1"/>
  <c r="J378" i="1"/>
  <c r="I378" i="1"/>
  <c r="H378" i="1"/>
  <c r="G378" i="1"/>
  <c r="L377" i="1"/>
  <c r="K377" i="1"/>
  <c r="J377" i="1"/>
  <c r="I377" i="1"/>
  <c r="H377" i="1"/>
  <c r="G377" i="1"/>
  <c r="L376" i="1"/>
  <c r="K376" i="1"/>
  <c r="J376" i="1"/>
  <c r="I376" i="1"/>
  <c r="H376" i="1"/>
  <c r="G376" i="1"/>
  <c r="L375" i="1"/>
  <c r="K375" i="1"/>
  <c r="J375" i="1"/>
  <c r="I375" i="1"/>
  <c r="H375" i="1"/>
  <c r="G375" i="1"/>
  <c r="L374" i="1"/>
  <c r="K374" i="1"/>
  <c r="J374" i="1"/>
  <c r="I374" i="1"/>
  <c r="H374" i="1"/>
  <c r="G374" i="1"/>
  <c r="L373" i="1"/>
  <c r="K373" i="1"/>
  <c r="J373" i="1"/>
  <c r="I373" i="1"/>
  <c r="H373" i="1"/>
  <c r="G373" i="1"/>
  <c r="L372" i="1"/>
  <c r="K372" i="1"/>
  <c r="J372" i="1"/>
  <c r="I372" i="1"/>
  <c r="H372" i="1"/>
  <c r="G372" i="1"/>
  <c r="L371" i="1"/>
  <c r="K371" i="1"/>
  <c r="J371" i="1"/>
  <c r="I371" i="1"/>
  <c r="H371" i="1"/>
  <c r="G371" i="1"/>
  <c r="L370" i="1"/>
  <c r="K370" i="1"/>
  <c r="J370" i="1"/>
  <c r="I370" i="1"/>
  <c r="H370" i="1"/>
  <c r="G370" i="1"/>
  <c r="L369" i="1"/>
  <c r="K369" i="1"/>
  <c r="J369" i="1"/>
  <c r="I369" i="1"/>
  <c r="H369" i="1"/>
  <c r="G369" i="1"/>
  <c r="L368" i="1"/>
  <c r="K368" i="1"/>
  <c r="J368" i="1"/>
  <c r="I368" i="1"/>
  <c r="H368" i="1"/>
  <c r="G368" i="1"/>
  <c r="L367" i="1"/>
  <c r="K367" i="1"/>
  <c r="J367" i="1"/>
  <c r="I367" i="1"/>
  <c r="H367" i="1"/>
  <c r="G367" i="1"/>
  <c r="L366" i="1"/>
  <c r="K366" i="1"/>
  <c r="J366" i="1"/>
  <c r="I366" i="1"/>
  <c r="H366" i="1"/>
  <c r="G366" i="1"/>
  <c r="L365" i="1"/>
  <c r="K365" i="1"/>
  <c r="J365" i="1"/>
  <c r="I365" i="1"/>
  <c r="H365" i="1"/>
  <c r="G365" i="1"/>
  <c r="L364" i="1"/>
  <c r="K364" i="1"/>
  <c r="J364" i="1"/>
  <c r="I364" i="1"/>
  <c r="H364" i="1"/>
  <c r="G364" i="1"/>
  <c r="L363" i="1"/>
  <c r="K363" i="1"/>
  <c r="J363" i="1"/>
  <c r="I363" i="1"/>
  <c r="H363" i="1"/>
  <c r="G363" i="1"/>
  <c r="L362" i="1"/>
  <c r="K362" i="1"/>
  <c r="J362" i="1"/>
  <c r="I362" i="1"/>
  <c r="H362" i="1"/>
  <c r="G362" i="1"/>
  <c r="L361" i="1"/>
  <c r="K361" i="1"/>
  <c r="J361" i="1"/>
  <c r="I361" i="1"/>
  <c r="H361" i="1"/>
  <c r="G361" i="1"/>
  <c r="L360" i="1"/>
  <c r="K360" i="1"/>
  <c r="J360" i="1"/>
  <c r="I360" i="1"/>
  <c r="H360" i="1"/>
  <c r="G360" i="1"/>
  <c r="L359" i="1"/>
  <c r="K359" i="1"/>
  <c r="J359" i="1"/>
  <c r="I359" i="1"/>
  <c r="H359" i="1"/>
  <c r="G359" i="1"/>
  <c r="L358" i="1"/>
  <c r="K358" i="1"/>
  <c r="J358" i="1"/>
  <c r="I358" i="1"/>
  <c r="H358" i="1"/>
  <c r="G358" i="1"/>
  <c r="L357" i="1"/>
  <c r="K357" i="1"/>
  <c r="J357" i="1"/>
  <c r="I357" i="1"/>
  <c r="H357" i="1"/>
  <c r="G357" i="1"/>
  <c r="L356" i="1"/>
  <c r="K356" i="1"/>
  <c r="J356" i="1"/>
  <c r="I356" i="1"/>
  <c r="H356" i="1"/>
  <c r="G356" i="1"/>
  <c r="L355" i="1"/>
  <c r="K355" i="1"/>
  <c r="J355" i="1"/>
  <c r="I355" i="1"/>
  <c r="H355" i="1"/>
  <c r="G355" i="1"/>
  <c r="L354" i="1"/>
  <c r="K354" i="1"/>
  <c r="J354" i="1"/>
  <c r="I354" i="1"/>
  <c r="H354" i="1"/>
  <c r="G354" i="1"/>
  <c r="L353" i="1"/>
  <c r="K353" i="1"/>
  <c r="J353" i="1"/>
  <c r="I353" i="1"/>
  <c r="H353" i="1"/>
  <c r="G353" i="1"/>
  <c r="L352" i="1"/>
  <c r="K352" i="1"/>
  <c r="J352" i="1"/>
  <c r="I352" i="1"/>
  <c r="H352" i="1"/>
  <c r="G352" i="1"/>
  <c r="L351" i="1"/>
  <c r="K351" i="1"/>
  <c r="J351" i="1"/>
  <c r="I351" i="1"/>
  <c r="H351" i="1"/>
  <c r="G351" i="1"/>
  <c r="L350" i="1"/>
  <c r="K350" i="1"/>
  <c r="J350" i="1"/>
  <c r="I350" i="1"/>
  <c r="H350" i="1"/>
  <c r="G350" i="1"/>
  <c r="L349" i="1"/>
  <c r="K349" i="1"/>
  <c r="J349" i="1"/>
  <c r="I349" i="1"/>
  <c r="H349" i="1"/>
  <c r="G349" i="1"/>
  <c r="L348" i="1"/>
  <c r="K348" i="1"/>
  <c r="J348" i="1"/>
  <c r="I348" i="1"/>
  <c r="H348" i="1"/>
  <c r="G348" i="1"/>
  <c r="L347" i="1"/>
  <c r="K347" i="1"/>
  <c r="J347" i="1"/>
  <c r="I347" i="1"/>
  <c r="H347" i="1"/>
  <c r="G347" i="1"/>
  <c r="L346" i="1"/>
  <c r="K346" i="1"/>
  <c r="J346" i="1"/>
  <c r="I346" i="1"/>
  <c r="H346" i="1"/>
  <c r="G346" i="1"/>
  <c r="L345" i="1"/>
  <c r="K345" i="1"/>
  <c r="J345" i="1"/>
  <c r="I345" i="1"/>
  <c r="H345" i="1"/>
  <c r="G345" i="1"/>
  <c r="L344" i="1"/>
  <c r="K344" i="1"/>
  <c r="J344" i="1"/>
  <c r="I344" i="1"/>
  <c r="H344" i="1"/>
  <c r="G344" i="1"/>
  <c r="L343" i="1"/>
  <c r="K343" i="1"/>
  <c r="J343" i="1"/>
  <c r="I343" i="1"/>
  <c r="H343" i="1"/>
  <c r="G343" i="1"/>
  <c r="L342" i="1"/>
  <c r="K342" i="1"/>
  <c r="J342" i="1"/>
  <c r="I342" i="1"/>
  <c r="H342" i="1"/>
  <c r="G342" i="1"/>
  <c r="L341" i="1"/>
  <c r="K341" i="1"/>
  <c r="J341" i="1"/>
  <c r="I341" i="1"/>
  <c r="H341" i="1"/>
  <c r="G341" i="1"/>
  <c r="L340" i="1"/>
  <c r="K340" i="1"/>
  <c r="J340" i="1"/>
  <c r="I340" i="1"/>
  <c r="H340" i="1"/>
  <c r="G340" i="1"/>
  <c r="L339" i="1"/>
  <c r="K339" i="1"/>
  <c r="J339" i="1"/>
  <c r="I339" i="1"/>
  <c r="H339" i="1"/>
  <c r="G339" i="1"/>
  <c r="L338" i="1"/>
  <c r="K338" i="1"/>
  <c r="J338" i="1"/>
  <c r="I338" i="1"/>
  <c r="H338" i="1"/>
  <c r="G338" i="1"/>
  <c r="L337" i="1"/>
  <c r="K337" i="1"/>
  <c r="J337" i="1"/>
  <c r="I337" i="1"/>
  <c r="H337" i="1"/>
  <c r="G337" i="1"/>
  <c r="L336" i="1"/>
  <c r="K336" i="1"/>
  <c r="J336" i="1"/>
  <c r="I336" i="1"/>
  <c r="H336" i="1"/>
  <c r="G336" i="1"/>
  <c r="L335" i="1"/>
  <c r="K335" i="1"/>
  <c r="J335" i="1"/>
  <c r="I335" i="1"/>
  <c r="H335" i="1"/>
  <c r="G335" i="1"/>
  <c r="L334" i="1"/>
  <c r="K334" i="1"/>
  <c r="J334" i="1"/>
  <c r="I334" i="1"/>
  <c r="H334" i="1"/>
  <c r="G334" i="1"/>
  <c r="L333" i="1"/>
  <c r="K333" i="1"/>
  <c r="J333" i="1"/>
  <c r="I333" i="1"/>
  <c r="H333" i="1"/>
  <c r="G333" i="1"/>
  <c r="L332" i="1"/>
  <c r="K332" i="1"/>
  <c r="J332" i="1"/>
  <c r="I332" i="1"/>
  <c r="H332" i="1"/>
  <c r="G332" i="1"/>
  <c r="L331" i="1"/>
  <c r="K331" i="1"/>
  <c r="J331" i="1"/>
  <c r="I331" i="1"/>
  <c r="H331" i="1"/>
  <c r="G331" i="1"/>
  <c r="L330" i="1"/>
  <c r="K330" i="1"/>
  <c r="J330" i="1"/>
  <c r="I330" i="1"/>
  <c r="H330" i="1"/>
  <c r="G330" i="1"/>
  <c r="L329" i="1"/>
  <c r="K329" i="1"/>
  <c r="J329" i="1"/>
  <c r="I329" i="1"/>
  <c r="H329" i="1"/>
  <c r="G329" i="1"/>
  <c r="L328" i="1"/>
  <c r="K328" i="1"/>
  <c r="J328" i="1"/>
  <c r="I328" i="1"/>
  <c r="H328" i="1"/>
  <c r="G328" i="1"/>
  <c r="L327" i="1"/>
  <c r="K327" i="1"/>
  <c r="J327" i="1"/>
  <c r="I327" i="1"/>
  <c r="H327" i="1"/>
  <c r="G327" i="1"/>
  <c r="L326" i="1"/>
  <c r="K326" i="1"/>
  <c r="J326" i="1"/>
  <c r="I326" i="1"/>
  <c r="H326" i="1"/>
  <c r="G326" i="1"/>
  <c r="L325" i="1"/>
  <c r="K325" i="1"/>
  <c r="J325" i="1"/>
  <c r="I325" i="1"/>
  <c r="H325" i="1"/>
  <c r="G325" i="1"/>
  <c r="L324" i="1"/>
  <c r="K324" i="1"/>
  <c r="J324" i="1"/>
  <c r="I324" i="1"/>
  <c r="H324" i="1"/>
  <c r="G324" i="1"/>
  <c r="L323" i="1"/>
  <c r="K323" i="1"/>
  <c r="J323" i="1"/>
  <c r="I323" i="1"/>
  <c r="H323" i="1"/>
  <c r="G323" i="1"/>
  <c r="L322" i="1"/>
  <c r="K322" i="1"/>
  <c r="J322" i="1"/>
  <c r="I322" i="1"/>
  <c r="H322" i="1"/>
  <c r="G322" i="1"/>
  <c r="L321" i="1"/>
  <c r="K321" i="1"/>
  <c r="J321" i="1"/>
  <c r="I321" i="1"/>
  <c r="H321" i="1"/>
  <c r="G321" i="1"/>
  <c r="L320" i="1"/>
  <c r="K320" i="1"/>
  <c r="J320" i="1"/>
  <c r="I320" i="1"/>
  <c r="H320" i="1"/>
  <c r="G320" i="1"/>
  <c r="L319" i="1"/>
  <c r="K319" i="1"/>
  <c r="J319" i="1"/>
  <c r="I319" i="1"/>
  <c r="H319" i="1"/>
  <c r="G319" i="1"/>
  <c r="L318" i="1"/>
  <c r="K318" i="1"/>
  <c r="J318" i="1"/>
  <c r="I318" i="1"/>
  <c r="H318" i="1"/>
  <c r="G318" i="1"/>
  <c r="L317" i="1"/>
  <c r="K317" i="1"/>
  <c r="J317" i="1"/>
  <c r="I317" i="1"/>
  <c r="H317" i="1"/>
  <c r="G317" i="1"/>
  <c r="L316" i="1"/>
  <c r="K316" i="1"/>
  <c r="J316" i="1"/>
  <c r="I316" i="1"/>
  <c r="H316" i="1"/>
  <c r="G316" i="1"/>
  <c r="L315" i="1"/>
  <c r="K315" i="1"/>
  <c r="J315" i="1"/>
  <c r="I315" i="1"/>
  <c r="H315" i="1"/>
  <c r="G315" i="1"/>
  <c r="L314" i="1"/>
  <c r="K314" i="1"/>
  <c r="J314" i="1"/>
  <c r="I314" i="1"/>
  <c r="H314" i="1"/>
  <c r="G314" i="1"/>
  <c r="L313" i="1"/>
  <c r="K313" i="1"/>
  <c r="J313" i="1"/>
  <c r="I313" i="1"/>
  <c r="H313" i="1"/>
  <c r="G313" i="1"/>
  <c r="L312" i="1"/>
  <c r="K312" i="1"/>
  <c r="J312" i="1"/>
  <c r="I312" i="1"/>
  <c r="H312" i="1"/>
  <c r="G312" i="1"/>
  <c r="L311" i="1"/>
  <c r="K311" i="1"/>
  <c r="J311" i="1"/>
  <c r="I311" i="1"/>
  <c r="H311" i="1"/>
  <c r="G311" i="1"/>
  <c r="L310" i="1"/>
  <c r="K310" i="1"/>
  <c r="J310" i="1"/>
  <c r="I310" i="1"/>
  <c r="H310" i="1"/>
  <c r="G310" i="1"/>
  <c r="L309" i="1"/>
  <c r="K309" i="1"/>
  <c r="J309" i="1"/>
  <c r="I309" i="1"/>
  <c r="H309" i="1"/>
  <c r="G309" i="1"/>
  <c r="L308" i="1"/>
  <c r="K308" i="1"/>
  <c r="J308" i="1"/>
  <c r="I308" i="1"/>
  <c r="H308" i="1"/>
  <c r="G308" i="1"/>
  <c r="L307" i="1"/>
  <c r="K307" i="1"/>
  <c r="J307" i="1"/>
  <c r="I307" i="1"/>
  <c r="H307" i="1"/>
  <c r="G307" i="1"/>
  <c r="L306" i="1"/>
  <c r="K306" i="1"/>
  <c r="J306" i="1"/>
  <c r="I306" i="1"/>
  <c r="H306" i="1"/>
  <c r="G306" i="1"/>
  <c r="L305" i="1"/>
  <c r="K305" i="1"/>
  <c r="J305" i="1"/>
  <c r="I305" i="1"/>
  <c r="H305" i="1"/>
  <c r="G305" i="1"/>
  <c r="L304" i="1"/>
  <c r="K304" i="1"/>
  <c r="J304" i="1"/>
  <c r="I304" i="1"/>
  <c r="H304" i="1"/>
  <c r="G304" i="1"/>
  <c r="L303" i="1"/>
  <c r="K303" i="1"/>
  <c r="J303" i="1"/>
  <c r="I303" i="1"/>
  <c r="H303" i="1"/>
  <c r="G303" i="1"/>
  <c r="L302" i="1"/>
  <c r="K302" i="1"/>
  <c r="J302" i="1"/>
  <c r="I302" i="1"/>
  <c r="H302" i="1"/>
  <c r="G302" i="1"/>
  <c r="L301" i="1"/>
  <c r="K301" i="1"/>
  <c r="J301" i="1"/>
  <c r="I301" i="1"/>
  <c r="H301" i="1"/>
  <c r="G301" i="1"/>
  <c r="L300" i="1"/>
  <c r="K300" i="1"/>
  <c r="J300" i="1"/>
  <c r="I300" i="1"/>
  <c r="H300" i="1"/>
  <c r="G300" i="1"/>
  <c r="L299" i="1"/>
  <c r="K299" i="1"/>
  <c r="J299" i="1"/>
  <c r="I299" i="1"/>
  <c r="H299" i="1"/>
  <c r="G299" i="1"/>
  <c r="L298" i="1"/>
  <c r="K298" i="1"/>
  <c r="J298" i="1"/>
  <c r="I298" i="1"/>
  <c r="H298" i="1"/>
  <c r="G298" i="1"/>
  <c r="L297" i="1"/>
  <c r="K297" i="1"/>
  <c r="J297" i="1"/>
  <c r="I297" i="1"/>
  <c r="H297" i="1"/>
  <c r="G297" i="1"/>
  <c r="L296" i="1"/>
  <c r="K296" i="1"/>
  <c r="J296" i="1"/>
  <c r="I296" i="1"/>
  <c r="H296" i="1"/>
  <c r="G296" i="1"/>
  <c r="L295" i="1"/>
  <c r="K295" i="1"/>
  <c r="J295" i="1"/>
  <c r="I295" i="1"/>
  <c r="H295" i="1"/>
  <c r="G295" i="1"/>
  <c r="L294" i="1"/>
  <c r="K294" i="1"/>
  <c r="J294" i="1"/>
  <c r="I294" i="1"/>
  <c r="H294" i="1"/>
  <c r="G294" i="1"/>
  <c r="L293" i="1"/>
  <c r="K293" i="1"/>
  <c r="J293" i="1"/>
  <c r="I293" i="1"/>
  <c r="H293" i="1"/>
  <c r="G293" i="1"/>
  <c r="L292" i="1"/>
  <c r="K292" i="1"/>
  <c r="J292" i="1"/>
  <c r="I292" i="1"/>
  <c r="H292" i="1"/>
  <c r="G292" i="1"/>
  <c r="L291" i="1"/>
  <c r="K291" i="1"/>
  <c r="J291" i="1"/>
  <c r="I291" i="1"/>
  <c r="H291" i="1"/>
  <c r="G291" i="1"/>
  <c r="L290" i="1"/>
  <c r="K290" i="1"/>
  <c r="J290" i="1"/>
  <c r="I290" i="1"/>
  <c r="H290" i="1"/>
  <c r="G290" i="1"/>
  <c r="L289" i="1"/>
  <c r="K289" i="1"/>
  <c r="J289" i="1"/>
  <c r="I289" i="1"/>
  <c r="H289" i="1"/>
  <c r="G289" i="1"/>
  <c r="L288" i="1"/>
  <c r="K288" i="1"/>
  <c r="J288" i="1"/>
  <c r="I288" i="1"/>
  <c r="H288" i="1"/>
  <c r="G288" i="1"/>
  <c r="L287" i="1"/>
  <c r="K287" i="1"/>
  <c r="J287" i="1"/>
  <c r="I287" i="1"/>
  <c r="H287" i="1"/>
  <c r="G287" i="1"/>
  <c r="L286" i="1"/>
  <c r="K286" i="1"/>
  <c r="J286" i="1"/>
  <c r="I286" i="1"/>
  <c r="H286" i="1"/>
  <c r="G286" i="1"/>
  <c r="L285" i="1"/>
  <c r="K285" i="1"/>
  <c r="J285" i="1"/>
  <c r="I285" i="1"/>
  <c r="H285" i="1"/>
  <c r="G285" i="1"/>
  <c r="L284" i="1"/>
  <c r="K284" i="1"/>
  <c r="J284" i="1"/>
  <c r="I284" i="1"/>
  <c r="H284" i="1"/>
  <c r="G284" i="1"/>
  <c r="L283" i="1"/>
  <c r="K283" i="1"/>
  <c r="J283" i="1"/>
  <c r="I283" i="1"/>
  <c r="H283" i="1"/>
  <c r="G283" i="1"/>
  <c r="L282" i="1"/>
  <c r="K282" i="1"/>
  <c r="J282" i="1"/>
  <c r="I282" i="1"/>
  <c r="H282" i="1"/>
  <c r="G282" i="1"/>
  <c r="L281" i="1"/>
  <c r="K281" i="1"/>
  <c r="J281" i="1"/>
  <c r="I281" i="1"/>
  <c r="H281" i="1"/>
  <c r="G281" i="1"/>
  <c r="L280" i="1"/>
  <c r="K280" i="1"/>
  <c r="J280" i="1"/>
  <c r="I280" i="1"/>
  <c r="H280" i="1"/>
  <c r="G280" i="1"/>
  <c r="L279" i="1"/>
  <c r="K279" i="1"/>
  <c r="J279" i="1"/>
  <c r="I279" i="1"/>
  <c r="H279" i="1"/>
  <c r="G279" i="1"/>
  <c r="L278" i="1"/>
  <c r="K278" i="1"/>
  <c r="J278" i="1"/>
  <c r="I278" i="1"/>
  <c r="H278" i="1"/>
  <c r="G278" i="1"/>
  <c r="L277" i="1"/>
  <c r="K277" i="1"/>
  <c r="J277" i="1"/>
  <c r="I277" i="1"/>
  <c r="H277" i="1"/>
  <c r="G277" i="1"/>
  <c r="L276" i="1"/>
  <c r="K276" i="1"/>
  <c r="J276" i="1"/>
  <c r="I276" i="1"/>
  <c r="H276" i="1"/>
  <c r="G276" i="1"/>
  <c r="L275" i="1"/>
  <c r="K275" i="1"/>
  <c r="J275" i="1"/>
  <c r="I275" i="1"/>
  <c r="H275" i="1"/>
  <c r="G275" i="1"/>
  <c r="L274" i="1"/>
  <c r="K274" i="1"/>
  <c r="J274" i="1"/>
  <c r="I274" i="1"/>
  <c r="H274" i="1"/>
  <c r="G274" i="1"/>
  <c r="L273" i="1"/>
  <c r="K273" i="1"/>
  <c r="J273" i="1"/>
  <c r="I273" i="1"/>
  <c r="H273" i="1"/>
  <c r="G273" i="1"/>
  <c r="L272" i="1"/>
  <c r="K272" i="1"/>
  <c r="J272" i="1"/>
  <c r="I272" i="1"/>
  <c r="H272" i="1"/>
  <c r="G272" i="1"/>
  <c r="L271" i="1"/>
  <c r="K271" i="1"/>
  <c r="J271" i="1"/>
  <c r="I271" i="1"/>
  <c r="H271" i="1"/>
  <c r="G271" i="1"/>
  <c r="L270" i="1"/>
  <c r="K270" i="1"/>
  <c r="J270" i="1"/>
  <c r="I270" i="1"/>
  <c r="H270" i="1"/>
  <c r="G270" i="1"/>
  <c r="L269" i="1"/>
  <c r="K269" i="1"/>
  <c r="J269" i="1"/>
  <c r="I269" i="1"/>
  <c r="H269" i="1"/>
  <c r="G269" i="1"/>
  <c r="L268" i="1"/>
  <c r="K268" i="1"/>
  <c r="J268" i="1"/>
  <c r="I268" i="1"/>
  <c r="H268" i="1"/>
  <c r="G268" i="1"/>
  <c r="L267" i="1"/>
  <c r="K267" i="1"/>
  <c r="J267" i="1"/>
  <c r="I267" i="1"/>
  <c r="H267" i="1"/>
  <c r="G267" i="1"/>
  <c r="L266" i="1"/>
  <c r="K266" i="1"/>
  <c r="J266" i="1"/>
  <c r="I266" i="1"/>
  <c r="H266" i="1"/>
  <c r="G266" i="1"/>
  <c r="L265" i="1"/>
  <c r="K265" i="1"/>
  <c r="J265" i="1"/>
  <c r="I265" i="1"/>
  <c r="H265" i="1"/>
  <c r="G265" i="1"/>
  <c r="L264" i="1"/>
  <c r="K264" i="1"/>
  <c r="J264" i="1"/>
  <c r="I264" i="1"/>
  <c r="H264" i="1"/>
  <c r="G264" i="1"/>
  <c r="L263" i="1"/>
  <c r="K263" i="1"/>
  <c r="J263" i="1"/>
  <c r="I263" i="1"/>
  <c r="H263" i="1"/>
  <c r="G263" i="1"/>
  <c r="L262" i="1"/>
  <c r="K262" i="1"/>
  <c r="J262" i="1"/>
  <c r="I262" i="1"/>
  <c r="H262" i="1"/>
  <c r="G262" i="1"/>
  <c r="L261" i="1"/>
  <c r="K261" i="1"/>
  <c r="J261" i="1"/>
  <c r="I261" i="1"/>
  <c r="H261" i="1"/>
  <c r="G261" i="1"/>
  <c r="L260" i="1"/>
  <c r="K260" i="1"/>
  <c r="J260" i="1"/>
  <c r="I260" i="1"/>
  <c r="H260" i="1"/>
  <c r="G260" i="1"/>
  <c r="L259" i="1"/>
  <c r="K259" i="1"/>
  <c r="J259" i="1"/>
  <c r="I259" i="1"/>
  <c r="H259" i="1"/>
  <c r="G259" i="1"/>
  <c r="L258" i="1"/>
  <c r="K258" i="1"/>
  <c r="J258" i="1"/>
  <c r="I258" i="1"/>
  <c r="H258" i="1"/>
  <c r="G258" i="1"/>
  <c r="L257" i="1"/>
  <c r="K257" i="1"/>
  <c r="J257" i="1"/>
  <c r="I257" i="1"/>
  <c r="H257" i="1"/>
  <c r="G257" i="1"/>
  <c r="L256" i="1"/>
  <c r="K256" i="1"/>
  <c r="J256" i="1"/>
  <c r="I256" i="1"/>
  <c r="H256" i="1"/>
  <c r="G256" i="1"/>
  <c r="L255" i="1"/>
  <c r="K255" i="1"/>
  <c r="J255" i="1"/>
  <c r="I255" i="1"/>
  <c r="H255" i="1"/>
  <c r="G255" i="1"/>
  <c r="L254" i="1"/>
  <c r="K254" i="1"/>
  <c r="J254" i="1"/>
  <c r="I254" i="1"/>
  <c r="H254" i="1"/>
  <c r="G254" i="1"/>
  <c r="L253" i="1"/>
  <c r="K253" i="1"/>
  <c r="J253" i="1"/>
  <c r="I253" i="1"/>
  <c r="H253" i="1"/>
  <c r="G253" i="1"/>
  <c r="L252" i="1"/>
  <c r="K252" i="1"/>
  <c r="J252" i="1"/>
  <c r="I252" i="1"/>
  <c r="H252" i="1"/>
  <c r="G252" i="1"/>
  <c r="L251" i="1"/>
  <c r="K251" i="1"/>
  <c r="J251" i="1"/>
  <c r="I251" i="1"/>
  <c r="H251" i="1"/>
  <c r="G251" i="1"/>
  <c r="L250" i="1"/>
  <c r="K250" i="1"/>
  <c r="J250" i="1"/>
  <c r="I250" i="1"/>
  <c r="H250" i="1"/>
  <c r="G250" i="1"/>
  <c r="L249" i="1"/>
  <c r="K249" i="1"/>
  <c r="J249" i="1"/>
  <c r="I249" i="1"/>
  <c r="H249" i="1"/>
  <c r="G249" i="1"/>
  <c r="L248" i="1"/>
  <c r="K248" i="1"/>
  <c r="J248" i="1"/>
  <c r="I248" i="1"/>
  <c r="H248" i="1"/>
  <c r="G248" i="1"/>
  <c r="L247" i="1"/>
  <c r="K247" i="1"/>
  <c r="J247" i="1"/>
  <c r="I247" i="1"/>
  <c r="H247" i="1"/>
  <c r="G247" i="1"/>
  <c r="L246" i="1"/>
  <c r="K246" i="1"/>
  <c r="J246" i="1"/>
  <c r="I246" i="1"/>
  <c r="H246" i="1"/>
  <c r="G246" i="1"/>
  <c r="L245" i="1"/>
  <c r="K245" i="1"/>
  <c r="J245" i="1"/>
  <c r="I245" i="1"/>
  <c r="H245" i="1"/>
  <c r="G245" i="1"/>
  <c r="L244" i="1"/>
  <c r="K244" i="1"/>
  <c r="J244" i="1"/>
  <c r="I244" i="1"/>
  <c r="H244" i="1"/>
  <c r="G244" i="1"/>
  <c r="L243" i="1"/>
  <c r="K243" i="1"/>
  <c r="J243" i="1"/>
  <c r="I243" i="1"/>
  <c r="H243" i="1"/>
  <c r="G243" i="1"/>
  <c r="L242" i="1"/>
  <c r="K242" i="1"/>
  <c r="J242" i="1"/>
  <c r="I242" i="1"/>
  <c r="H242" i="1"/>
  <c r="G242" i="1"/>
  <c r="L241" i="1"/>
  <c r="K241" i="1"/>
  <c r="J241" i="1"/>
  <c r="I241" i="1"/>
  <c r="H241" i="1"/>
  <c r="G241" i="1"/>
  <c r="L240" i="1"/>
  <c r="K240" i="1"/>
  <c r="J240" i="1"/>
  <c r="I240" i="1"/>
  <c r="H240" i="1"/>
  <c r="G240" i="1"/>
  <c r="L239" i="1"/>
  <c r="K239" i="1"/>
  <c r="J239" i="1"/>
  <c r="I239" i="1"/>
  <c r="H239" i="1"/>
  <c r="G239" i="1"/>
  <c r="L238" i="1"/>
  <c r="K238" i="1"/>
  <c r="J238" i="1"/>
  <c r="I238" i="1"/>
  <c r="H238" i="1"/>
  <c r="G238" i="1"/>
  <c r="L237" i="1"/>
  <c r="K237" i="1"/>
  <c r="J237" i="1"/>
  <c r="I237" i="1"/>
  <c r="H237" i="1"/>
  <c r="G237" i="1"/>
  <c r="L236" i="1"/>
  <c r="K236" i="1"/>
  <c r="J236" i="1"/>
  <c r="I236" i="1"/>
  <c r="H236" i="1"/>
  <c r="G236" i="1"/>
  <c r="L235" i="1"/>
  <c r="K235" i="1"/>
  <c r="J235" i="1"/>
  <c r="I235" i="1"/>
  <c r="H235" i="1"/>
  <c r="G235" i="1"/>
  <c r="L234" i="1"/>
  <c r="K234" i="1"/>
  <c r="J234" i="1"/>
  <c r="I234" i="1"/>
  <c r="H234" i="1"/>
  <c r="G234" i="1"/>
  <c r="L233" i="1"/>
  <c r="K233" i="1"/>
  <c r="J233" i="1"/>
  <c r="I233" i="1"/>
  <c r="H233" i="1"/>
  <c r="G233" i="1"/>
  <c r="L232" i="1"/>
  <c r="K232" i="1"/>
  <c r="J232" i="1"/>
  <c r="I232" i="1"/>
  <c r="H232" i="1"/>
  <c r="G232" i="1"/>
  <c r="L231" i="1"/>
  <c r="K231" i="1"/>
  <c r="J231" i="1"/>
  <c r="I231" i="1"/>
  <c r="H231" i="1"/>
  <c r="G231" i="1"/>
  <c r="L230" i="1"/>
  <c r="K230" i="1"/>
  <c r="J230" i="1"/>
  <c r="I230" i="1"/>
  <c r="H230" i="1"/>
  <c r="G230" i="1"/>
  <c r="L229" i="1"/>
  <c r="K229" i="1"/>
  <c r="J229" i="1"/>
  <c r="I229" i="1"/>
  <c r="H229" i="1"/>
  <c r="G229" i="1"/>
  <c r="L228" i="1"/>
  <c r="K228" i="1"/>
  <c r="J228" i="1"/>
  <c r="I228" i="1"/>
  <c r="H228" i="1"/>
  <c r="G228" i="1"/>
  <c r="L227" i="1"/>
  <c r="K227" i="1"/>
  <c r="J227" i="1"/>
  <c r="I227" i="1"/>
  <c r="H227" i="1"/>
  <c r="G227" i="1"/>
  <c r="L226" i="1"/>
  <c r="K226" i="1"/>
  <c r="J226" i="1"/>
  <c r="I226" i="1"/>
  <c r="H226" i="1"/>
  <c r="G226" i="1"/>
  <c r="L225" i="1"/>
  <c r="K225" i="1"/>
  <c r="J225" i="1"/>
  <c r="I225" i="1"/>
  <c r="H225" i="1"/>
  <c r="G225" i="1"/>
  <c r="L224" i="1"/>
  <c r="K224" i="1"/>
  <c r="J224" i="1"/>
  <c r="I224" i="1"/>
  <c r="H224" i="1"/>
  <c r="G224" i="1"/>
  <c r="L223" i="1"/>
  <c r="K223" i="1"/>
  <c r="J223" i="1"/>
  <c r="I223" i="1"/>
  <c r="H223" i="1"/>
  <c r="G223" i="1"/>
  <c r="L222" i="1"/>
  <c r="K222" i="1"/>
  <c r="J222" i="1"/>
  <c r="I222" i="1"/>
  <c r="H222" i="1"/>
  <c r="G222" i="1"/>
  <c r="L221" i="1"/>
  <c r="K221" i="1"/>
  <c r="J221" i="1"/>
  <c r="I221" i="1"/>
  <c r="H221" i="1"/>
  <c r="G221" i="1"/>
  <c r="L220" i="1"/>
  <c r="K220" i="1"/>
  <c r="J220" i="1"/>
  <c r="I220" i="1"/>
  <c r="H220" i="1"/>
  <c r="G220" i="1"/>
  <c r="L219" i="1"/>
  <c r="K219" i="1"/>
  <c r="J219" i="1"/>
  <c r="I219" i="1"/>
  <c r="H219" i="1"/>
  <c r="G219" i="1"/>
  <c r="L218" i="1"/>
  <c r="K218" i="1"/>
  <c r="J218" i="1"/>
  <c r="I218" i="1"/>
  <c r="H218" i="1"/>
  <c r="G218" i="1"/>
  <c r="L217" i="1"/>
  <c r="K217" i="1"/>
  <c r="J217" i="1"/>
  <c r="I217" i="1"/>
  <c r="H217" i="1"/>
  <c r="G217" i="1"/>
  <c r="L216" i="1"/>
  <c r="K216" i="1"/>
  <c r="J216" i="1"/>
  <c r="I216" i="1"/>
  <c r="H216" i="1"/>
  <c r="G216" i="1"/>
  <c r="L215" i="1"/>
  <c r="K215" i="1"/>
  <c r="J215" i="1"/>
  <c r="I215" i="1"/>
  <c r="H215" i="1"/>
  <c r="G215" i="1"/>
  <c r="L214" i="1"/>
  <c r="K214" i="1"/>
  <c r="J214" i="1"/>
  <c r="I214" i="1"/>
  <c r="H214" i="1"/>
  <c r="G214" i="1"/>
  <c r="L213" i="1"/>
  <c r="K213" i="1"/>
  <c r="J213" i="1"/>
  <c r="I213" i="1"/>
  <c r="H213" i="1"/>
  <c r="G213" i="1"/>
  <c r="L212" i="1"/>
  <c r="K212" i="1"/>
  <c r="J212" i="1"/>
  <c r="I212" i="1"/>
  <c r="H212" i="1"/>
  <c r="G212" i="1"/>
  <c r="L211" i="1"/>
  <c r="K211" i="1"/>
  <c r="J211" i="1"/>
  <c r="I211" i="1"/>
  <c r="H211" i="1"/>
  <c r="G211" i="1"/>
  <c r="L210" i="1"/>
  <c r="K210" i="1"/>
  <c r="J210" i="1"/>
  <c r="I210" i="1"/>
  <c r="H210" i="1"/>
  <c r="G210" i="1"/>
  <c r="L209" i="1"/>
  <c r="K209" i="1"/>
  <c r="J209" i="1"/>
  <c r="I209" i="1"/>
  <c r="H209" i="1"/>
  <c r="G209" i="1"/>
  <c r="L208" i="1"/>
  <c r="K208" i="1"/>
  <c r="J208" i="1"/>
  <c r="I208" i="1"/>
  <c r="H208" i="1"/>
  <c r="G208" i="1"/>
  <c r="L207" i="1"/>
  <c r="K207" i="1"/>
  <c r="J207" i="1"/>
  <c r="I207" i="1"/>
  <c r="H207" i="1"/>
  <c r="G207" i="1"/>
  <c r="L206" i="1"/>
  <c r="K206" i="1"/>
  <c r="J206" i="1"/>
  <c r="I206" i="1"/>
  <c r="H206" i="1"/>
  <c r="G206" i="1"/>
  <c r="L205" i="1"/>
  <c r="K205" i="1"/>
  <c r="J205" i="1"/>
  <c r="I205" i="1"/>
  <c r="H205" i="1"/>
  <c r="G205" i="1"/>
  <c r="L204" i="1"/>
  <c r="K204" i="1"/>
  <c r="J204" i="1"/>
  <c r="I204" i="1"/>
  <c r="H204" i="1"/>
  <c r="G204" i="1"/>
  <c r="L203" i="1"/>
  <c r="K203" i="1"/>
  <c r="J203" i="1"/>
  <c r="I203" i="1"/>
  <c r="H203" i="1"/>
  <c r="G203" i="1"/>
  <c r="L202" i="1"/>
  <c r="K202" i="1"/>
  <c r="J202" i="1"/>
  <c r="I202" i="1"/>
  <c r="H202" i="1"/>
  <c r="G202" i="1"/>
  <c r="L201" i="1"/>
  <c r="K201" i="1"/>
  <c r="J201" i="1"/>
  <c r="I201" i="1"/>
  <c r="H201" i="1"/>
  <c r="G201" i="1"/>
  <c r="L200" i="1"/>
  <c r="K200" i="1"/>
  <c r="J200" i="1"/>
  <c r="I200" i="1"/>
  <c r="H200" i="1"/>
  <c r="G200" i="1"/>
  <c r="L199" i="1"/>
  <c r="K199" i="1"/>
  <c r="J199" i="1"/>
  <c r="I199" i="1"/>
  <c r="H199" i="1"/>
  <c r="G199" i="1"/>
  <c r="L198" i="1"/>
  <c r="K198" i="1"/>
  <c r="J198" i="1"/>
  <c r="I198" i="1"/>
  <c r="H198" i="1"/>
  <c r="G198" i="1"/>
  <c r="L197" i="1"/>
  <c r="K197" i="1"/>
  <c r="J197" i="1"/>
  <c r="I197" i="1"/>
  <c r="H197" i="1"/>
  <c r="G197" i="1"/>
  <c r="L196" i="1"/>
  <c r="K196" i="1"/>
  <c r="J196" i="1"/>
  <c r="I196" i="1"/>
  <c r="H196" i="1"/>
  <c r="G196" i="1"/>
  <c r="L195" i="1"/>
  <c r="K195" i="1"/>
  <c r="J195" i="1"/>
  <c r="I195" i="1"/>
  <c r="H195" i="1"/>
  <c r="G195" i="1"/>
  <c r="L194" i="1"/>
  <c r="K194" i="1"/>
  <c r="J194" i="1"/>
  <c r="I194" i="1"/>
  <c r="H194" i="1"/>
  <c r="G194" i="1"/>
  <c r="L193" i="1"/>
  <c r="K193" i="1"/>
  <c r="J193" i="1"/>
  <c r="I193" i="1"/>
  <c r="H193" i="1"/>
  <c r="G193" i="1"/>
  <c r="L192" i="1"/>
  <c r="K192" i="1"/>
  <c r="J192" i="1"/>
  <c r="I192" i="1"/>
  <c r="H192" i="1"/>
  <c r="G192" i="1"/>
  <c r="L191" i="1"/>
  <c r="K191" i="1"/>
  <c r="J191" i="1"/>
  <c r="I191" i="1"/>
  <c r="H191" i="1"/>
  <c r="G191" i="1"/>
  <c r="L190" i="1"/>
  <c r="K190" i="1"/>
  <c r="J190" i="1"/>
  <c r="I190" i="1"/>
  <c r="H190" i="1"/>
  <c r="G190" i="1"/>
  <c r="L189" i="1"/>
  <c r="K189" i="1"/>
  <c r="J189" i="1"/>
  <c r="I189" i="1"/>
  <c r="H189" i="1"/>
  <c r="G189" i="1"/>
  <c r="L188" i="1"/>
  <c r="K188" i="1"/>
  <c r="J188" i="1"/>
  <c r="I188" i="1"/>
  <c r="H188" i="1"/>
  <c r="G188" i="1"/>
  <c r="L187" i="1"/>
  <c r="K187" i="1"/>
  <c r="J187" i="1"/>
  <c r="I187" i="1"/>
  <c r="H187" i="1"/>
  <c r="G187" i="1"/>
  <c r="L186" i="1"/>
  <c r="K186" i="1"/>
  <c r="J186" i="1"/>
  <c r="I186" i="1"/>
  <c r="H186" i="1"/>
  <c r="G186" i="1"/>
  <c r="L185" i="1"/>
  <c r="K185" i="1"/>
  <c r="J185" i="1"/>
  <c r="I185" i="1"/>
  <c r="H185" i="1"/>
  <c r="G185" i="1"/>
  <c r="L184" i="1"/>
  <c r="K184" i="1"/>
  <c r="J184" i="1"/>
  <c r="I184" i="1"/>
  <c r="H184" i="1"/>
  <c r="G184" i="1"/>
  <c r="L183" i="1"/>
  <c r="K183" i="1"/>
  <c r="J183" i="1"/>
  <c r="I183" i="1"/>
  <c r="H183" i="1"/>
  <c r="G183" i="1"/>
  <c r="L182" i="1"/>
  <c r="K182" i="1"/>
  <c r="J182" i="1"/>
  <c r="I182" i="1"/>
  <c r="H182" i="1"/>
  <c r="G182" i="1"/>
  <c r="L181" i="1"/>
  <c r="K181" i="1"/>
  <c r="J181" i="1"/>
  <c r="I181" i="1"/>
  <c r="H181" i="1"/>
  <c r="G181" i="1"/>
  <c r="L180" i="1"/>
  <c r="K180" i="1"/>
  <c r="J180" i="1"/>
  <c r="I180" i="1"/>
  <c r="H180" i="1"/>
  <c r="G180" i="1"/>
  <c r="L179" i="1"/>
  <c r="K179" i="1"/>
  <c r="J179" i="1"/>
  <c r="I179" i="1"/>
  <c r="H179" i="1"/>
  <c r="G179" i="1"/>
  <c r="L178" i="1"/>
  <c r="K178" i="1"/>
  <c r="J178" i="1"/>
  <c r="I178" i="1"/>
  <c r="H178" i="1"/>
  <c r="G178" i="1"/>
  <c r="L177" i="1"/>
  <c r="K177" i="1"/>
  <c r="J177" i="1"/>
  <c r="I177" i="1"/>
  <c r="H177" i="1"/>
  <c r="G177" i="1"/>
  <c r="L176" i="1"/>
  <c r="K176" i="1"/>
  <c r="J176" i="1"/>
  <c r="I176" i="1"/>
  <c r="H176" i="1"/>
  <c r="G176" i="1"/>
  <c r="L175" i="1"/>
  <c r="K175" i="1"/>
  <c r="J175" i="1"/>
  <c r="I175" i="1"/>
  <c r="H175" i="1"/>
  <c r="G175" i="1"/>
  <c r="L174" i="1"/>
  <c r="K174" i="1"/>
  <c r="J174" i="1"/>
  <c r="I174" i="1"/>
  <c r="H174" i="1"/>
  <c r="G174" i="1"/>
  <c r="L173" i="1"/>
  <c r="K173" i="1"/>
  <c r="J173" i="1"/>
  <c r="I173" i="1"/>
  <c r="H173" i="1"/>
  <c r="G173" i="1"/>
  <c r="L172" i="1"/>
  <c r="K172" i="1"/>
  <c r="J172" i="1"/>
  <c r="I172" i="1"/>
  <c r="H172" i="1"/>
  <c r="G172" i="1"/>
  <c r="L171" i="1"/>
  <c r="K171" i="1"/>
  <c r="J171" i="1"/>
  <c r="I171" i="1"/>
  <c r="H171" i="1"/>
  <c r="G171" i="1"/>
  <c r="L170" i="1"/>
  <c r="K170" i="1"/>
  <c r="J170" i="1"/>
  <c r="I170" i="1"/>
  <c r="H170" i="1"/>
  <c r="G170" i="1"/>
  <c r="L169" i="1"/>
  <c r="K169" i="1"/>
  <c r="J169" i="1"/>
  <c r="I169" i="1"/>
  <c r="H169" i="1"/>
  <c r="G169" i="1"/>
  <c r="L168" i="1"/>
  <c r="K168" i="1"/>
  <c r="J168" i="1"/>
  <c r="I168" i="1"/>
  <c r="H168" i="1"/>
  <c r="G168" i="1"/>
  <c r="L167" i="1"/>
  <c r="K167" i="1"/>
  <c r="J167" i="1"/>
  <c r="I167" i="1"/>
  <c r="H167" i="1"/>
  <c r="G167" i="1"/>
  <c r="L166" i="1"/>
  <c r="K166" i="1"/>
  <c r="J166" i="1"/>
  <c r="I166" i="1"/>
  <c r="H166" i="1"/>
  <c r="G166" i="1"/>
  <c r="L165" i="1"/>
  <c r="K165" i="1"/>
  <c r="J165" i="1"/>
  <c r="I165" i="1"/>
  <c r="H165" i="1"/>
  <c r="G165" i="1"/>
  <c r="L164" i="1"/>
  <c r="K164" i="1"/>
  <c r="J164" i="1"/>
  <c r="I164" i="1"/>
  <c r="H164" i="1"/>
  <c r="G164" i="1"/>
  <c r="L163" i="1"/>
  <c r="K163" i="1"/>
  <c r="J163" i="1"/>
  <c r="I163" i="1"/>
  <c r="H163" i="1"/>
  <c r="G163" i="1"/>
  <c r="L162" i="1"/>
  <c r="K162" i="1"/>
  <c r="J162" i="1"/>
  <c r="I162" i="1"/>
  <c r="H162" i="1"/>
  <c r="G162" i="1"/>
  <c r="L161" i="1"/>
  <c r="K161" i="1"/>
  <c r="J161" i="1"/>
  <c r="I161" i="1"/>
  <c r="H161" i="1"/>
  <c r="G161" i="1"/>
  <c r="L160" i="1"/>
  <c r="K160" i="1"/>
  <c r="J160" i="1"/>
  <c r="I160" i="1"/>
  <c r="H160" i="1"/>
  <c r="G160" i="1"/>
  <c r="L159" i="1"/>
  <c r="K159" i="1"/>
  <c r="J159" i="1"/>
  <c r="I159" i="1"/>
  <c r="H159" i="1"/>
  <c r="G159" i="1"/>
  <c r="L158" i="1"/>
  <c r="K158" i="1"/>
  <c r="J158" i="1"/>
  <c r="I158" i="1"/>
  <c r="H158" i="1"/>
  <c r="G158" i="1"/>
  <c r="L157" i="1"/>
  <c r="K157" i="1"/>
  <c r="J157" i="1"/>
  <c r="I157" i="1"/>
  <c r="H157" i="1"/>
  <c r="G157" i="1"/>
  <c r="L156" i="1"/>
  <c r="K156" i="1"/>
  <c r="J156" i="1"/>
  <c r="I156" i="1"/>
  <c r="H156" i="1"/>
  <c r="G156" i="1"/>
  <c r="L155" i="1"/>
  <c r="K155" i="1"/>
  <c r="J155" i="1"/>
  <c r="I155" i="1"/>
  <c r="H155" i="1"/>
  <c r="G155" i="1"/>
  <c r="L154" i="1"/>
  <c r="K154" i="1"/>
  <c r="J154" i="1"/>
  <c r="I154" i="1"/>
  <c r="H154" i="1"/>
  <c r="G154" i="1"/>
  <c r="L153" i="1"/>
  <c r="K153" i="1"/>
  <c r="J153" i="1"/>
  <c r="I153" i="1"/>
  <c r="H153" i="1"/>
  <c r="G153" i="1"/>
  <c r="L152" i="1"/>
  <c r="K152" i="1"/>
  <c r="J152" i="1"/>
  <c r="I152" i="1"/>
  <c r="H152" i="1"/>
  <c r="G152" i="1"/>
  <c r="L151" i="1"/>
  <c r="K151" i="1"/>
  <c r="J151" i="1"/>
  <c r="I151" i="1"/>
  <c r="H151" i="1"/>
  <c r="G151" i="1"/>
  <c r="L150" i="1"/>
  <c r="K150" i="1"/>
  <c r="J150" i="1"/>
  <c r="I150" i="1"/>
  <c r="H150" i="1"/>
  <c r="G150" i="1"/>
  <c r="L149" i="1"/>
  <c r="K149" i="1"/>
  <c r="J149" i="1"/>
  <c r="I149" i="1"/>
  <c r="H149" i="1"/>
  <c r="G149" i="1"/>
  <c r="L148" i="1"/>
  <c r="K148" i="1"/>
  <c r="J148" i="1"/>
  <c r="I148" i="1"/>
  <c r="H148" i="1"/>
  <c r="G148" i="1"/>
  <c r="L147" i="1"/>
  <c r="K147" i="1"/>
  <c r="J147" i="1"/>
  <c r="I147" i="1"/>
  <c r="H147" i="1"/>
  <c r="G147" i="1"/>
  <c r="L146" i="1"/>
  <c r="K146" i="1"/>
  <c r="J146" i="1"/>
  <c r="I146" i="1"/>
  <c r="H146" i="1"/>
  <c r="G146" i="1"/>
  <c r="L145" i="1"/>
  <c r="K145" i="1"/>
  <c r="J145" i="1"/>
  <c r="I145" i="1"/>
  <c r="H145" i="1"/>
  <c r="G145" i="1"/>
  <c r="L144" i="1"/>
  <c r="K144" i="1"/>
  <c r="J144" i="1"/>
  <c r="I144" i="1"/>
  <c r="H144" i="1"/>
  <c r="G144" i="1"/>
  <c r="L143" i="1"/>
  <c r="K143" i="1"/>
  <c r="J143" i="1"/>
  <c r="I143" i="1"/>
  <c r="H143" i="1"/>
  <c r="G143" i="1"/>
  <c r="L142" i="1"/>
  <c r="K142" i="1"/>
  <c r="J142" i="1"/>
  <c r="I142" i="1"/>
  <c r="H142" i="1"/>
  <c r="G142" i="1"/>
  <c r="L141" i="1"/>
  <c r="K141" i="1"/>
  <c r="J141" i="1"/>
  <c r="I141" i="1"/>
  <c r="H141" i="1"/>
  <c r="G141" i="1"/>
  <c r="L140" i="1"/>
  <c r="K140" i="1"/>
  <c r="J140" i="1"/>
  <c r="I140" i="1"/>
  <c r="H140" i="1"/>
  <c r="G140" i="1"/>
  <c r="L139" i="1"/>
  <c r="K139" i="1"/>
  <c r="J139" i="1"/>
  <c r="I139" i="1"/>
  <c r="H139" i="1"/>
  <c r="G139" i="1"/>
  <c r="L138" i="1"/>
  <c r="K138" i="1"/>
  <c r="J138" i="1"/>
  <c r="I138" i="1"/>
  <c r="H138" i="1"/>
  <c r="G138" i="1"/>
  <c r="L137" i="1"/>
  <c r="K137" i="1"/>
  <c r="J137" i="1"/>
  <c r="I137" i="1"/>
  <c r="H137" i="1"/>
  <c r="G137" i="1"/>
  <c r="L136" i="1"/>
  <c r="K136" i="1"/>
  <c r="J136" i="1"/>
  <c r="I136" i="1"/>
  <c r="H136" i="1"/>
  <c r="G136" i="1"/>
  <c r="L135" i="1"/>
  <c r="K135" i="1"/>
  <c r="J135" i="1"/>
  <c r="I135" i="1"/>
  <c r="H135" i="1"/>
  <c r="G135" i="1"/>
  <c r="L134" i="1"/>
  <c r="K134" i="1"/>
  <c r="J134" i="1"/>
  <c r="I134" i="1"/>
  <c r="H134" i="1"/>
  <c r="G134" i="1"/>
  <c r="L133" i="1"/>
  <c r="K133" i="1"/>
  <c r="J133" i="1"/>
  <c r="I133" i="1"/>
  <c r="H133" i="1"/>
  <c r="G133" i="1"/>
  <c r="L132" i="1"/>
  <c r="K132" i="1"/>
  <c r="J132" i="1"/>
  <c r="I132" i="1"/>
  <c r="H132" i="1"/>
  <c r="G132" i="1"/>
  <c r="L131" i="1"/>
  <c r="K131" i="1"/>
  <c r="J131" i="1"/>
  <c r="I131" i="1"/>
  <c r="H131" i="1"/>
  <c r="G131" i="1"/>
  <c r="L130" i="1"/>
  <c r="K130" i="1"/>
  <c r="J130" i="1"/>
  <c r="I130" i="1"/>
  <c r="H130" i="1"/>
  <c r="G130" i="1"/>
  <c r="L129" i="1"/>
  <c r="K129" i="1"/>
  <c r="J129" i="1"/>
  <c r="I129" i="1"/>
  <c r="H129" i="1"/>
  <c r="G129" i="1"/>
  <c r="L128" i="1"/>
  <c r="K128" i="1"/>
  <c r="J128" i="1"/>
  <c r="I128" i="1"/>
  <c r="H128" i="1"/>
  <c r="G128" i="1"/>
  <c r="L127" i="1"/>
  <c r="K127" i="1"/>
  <c r="J127" i="1"/>
  <c r="I127" i="1"/>
  <c r="H127" i="1"/>
  <c r="G127" i="1"/>
  <c r="L126" i="1"/>
  <c r="K126" i="1"/>
  <c r="J126" i="1"/>
  <c r="I126" i="1"/>
  <c r="H126" i="1"/>
  <c r="G126" i="1"/>
  <c r="L125" i="1"/>
  <c r="K125" i="1"/>
  <c r="J125" i="1"/>
  <c r="I125" i="1"/>
  <c r="H125" i="1"/>
  <c r="G125" i="1"/>
  <c r="L124" i="1"/>
  <c r="K124" i="1"/>
  <c r="J124" i="1"/>
  <c r="I124" i="1"/>
  <c r="H124" i="1"/>
  <c r="G124" i="1"/>
  <c r="L123" i="1"/>
  <c r="K123" i="1"/>
  <c r="J123" i="1"/>
  <c r="I123" i="1"/>
  <c r="H123" i="1"/>
  <c r="G123" i="1"/>
  <c r="L122" i="1"/>
  <c r="K122" i="1"/>
  <c r="J122" i="1"/>
  <c r="I122" i="1"/>
  <c r="H122" i="1"/>
  <c r="G122" i="1"/>
  <c r="L121" i="1"/>
  <c r="K121" i="1"/>
  <c r="J121" i="1"/>
  <c r="I121" i="1"/>
  <c r="H121" i="1"/>
  <c r="G121" i="1"/>
  <c r="L120" i="1"/>
  <c r="K120" i="1"/>
  <c r="J120" i="1"/>
  <c r="I120" i="1"/>
  <c r="H120" i="1"/>
  <c r="G120" i="1"/>
  <c r="L119" i="1"/>
  <c r="K119" i="1"/>
  <c r="J119" i="1"/>
  <c r="I119" i="1"/>
  <c r="H119" i="1"/>
  <c r="G119" i="1"/>
  <c r="L118" i="1"/>
  <c r="K118" i="1"/>
  <c r="J118" i="1"/>
  <c r="I118" i="1"/>
  <c r="H118" i="1"/>
  <c r="G118" i="1"/>
  <c r="L117" i="1"/>
  <c r="K117" i="1"/>
  <c r="J117" i="1"/>
  <c r="I117" i="1"/>
  <c r="H117" i="1"/>
  <c r="G117" i="1"/>
  <c r="L116" i="1"/>
  <c r="K116" i="1"/>
  <c r="J116" i="1"/>
  <c r="I116" i="1"/>
  <c r="H116" i="1"/>
  <c r="G116" i="1"/>
  <c r="L115" i="1"/>
  <c r="K115" i="1"/>
  <c r="J115" i="1"/>
  <c r="I115" i="1"/>
  <c r="H115" i="1"/>
  <c r="G115" i="1"/>
  <c r="L114" i="1"/>
  <c r="K114" i="1"/>
  <c r="J114" i="1"/>
  <c r="I114" i="1"/>
  <c r="H114" i="1"/>
  <c r="G114" i="1"/>
  <c r="L113" i="1"/>
  <c r="K113" i="1"/>
  <c r="J113" i="1"/>
  <c r="I113" i="1"/>
  <c r="H113" i="1"/>
  <c r="G113" i="1"/>
  <c r="L112" i="1"/>
  <c r="K112" i="1"/>
  <c r="J112" i="1"/>
  <c r="I112" i="1"/>
  <c r="H112" i="1"/>
  <c r="G112" i="1"/>
  <c r="L111" i="1"/>
  <c r="K111" i="1"/>
  <c r="J111" i="1"/>
  <c r="I111" i="1"/>
  <c r="H111" i="1"/>
  <c r="G111" i="1"/>
  <c r="L110" i="1"/>
  <c r="K110" i="1"/>
  <c r="J110" i="1"/>
  <c r="I110" i="1"/>
  <c r="H110" i="1"/>
  <c r="G110" i="1"/>
  <c r="L109" i="1"/>
  <c r="K109" i="1"/>
  <c r="J109" i="1"/>
  <c r="I109" i="1"/>
  <c r="H109" i="1"/>
  <c r="G109" i="1"/>
  <c r="L108" i="1"/>
  <c r="K108" i="1"/>
  <c r="J108" i="1"/>
  <c r="I108" i="1"/>
  <c r="H108" i="1"/>
  <c r="G108" i="1"/>
  <c r="L107" i="1"/>
  <c r="K107" i="1"/>
  <c r="J107" i="1"/>
  <c r="I107" i="1"/>
  <c r="H107" i="1"/>
  <c r="G107" i="1"/>
  <c r="L106" i="1"/>
  <c r="K106" i="1"/>
  <c r="J106" i="1"/>
  <c r="I106" i="1"/>
  <c r="H106" i="1"/>
  <c r="G106" i="1"/>
  <c r="L105" i="1"/>
  <c r="K105" i="1"/>
  <c r="J105" i="1"/>
  <c r="I105" i="1"/>
  <c r="H105" i="1"/>
  <c r="G105" i="1"/>
  <c r="L104" i="1"/>
  <c r="K104" i="1"/>
  <c r="J104" i="1"/>
  <c r="I104" i="1"/>
  <c r="H104" i="1"/>
  <c r="G104" i="1"/>
  <c r="L103" i="1"/>
  <c r="K103" i="1"/>
  <c r="J103" i="1"/>
  <c r="I103" i="1"/>
  <c r="H103" i="1"/>
  <c r="G103" i="1"/>
  <c r="L102" i="1"/>
  <c r="K102" i="1"/>
  <c r="J102" i="1"/>
  <c r="I102" i="1"/>
  <c r="H102" i="1"/>
  <c r="G102" i="1"/>
  <c r="L101" i="1"/>
  <c r="K101" i="1"/>
  <c r="J101" i="1"/>
  <c r="I101" i="1"/>
  <c r="H101" i="1"/>
  <c r="G101" i="1"/>
  <c r="L100" i="1"/>
  <c r="K100" i="1"/>
  <c r="J100" i="1"/>
  <c r="I100" i="1"/>
  <c r="H100" i="1"/>
  <c r="G100" i="1"/>
  <c r="L99" i="1"/>
  <c r="K99" i="1"/>
  <c r="J99" i="1"/>
  <c r="I99" i="1"/>
  <c r="H99" i="1"/>
  <c r="G99" i="1"/>
  <c r="L98" i="1"/>
  <c r="K98" i="1"/>
  <c r="J98" i="1"/>
  <c r="I98" i="1"/>
  <c r="H98" i="1"/>
  <c r="G98" i="1"/>
  <c r="L97" i="1"/>
  <c r="K97" i="1"/>
  <c r="J97" i="1"/>
  <c r="I97" i="1"/>
  <c r="H97" i="1"/>
  <c r="G97" i="1"/>
  <c r="L96" i="1"/>
  <c r="K96" i="1"/>
  <c r="J96" i="1"/>
  <c r="I96" i="1"/>
  <c r="H96" i="1"/>
  <c r="G96" i="1"/>
  <c r="L95" i="1"/>
  <c r="K95" i="1"/>
  <c r="J95" i="1"/>
  <c r="I95" i="1"/>
  <c r="H95" i="1"/>
  <c r="G95" i="1"/>
  <c r="L94" i="1"/>
  <c r="K94" i="1"/>
  <c r="J94" i="1"/>
  <c r="I94" i="1"/>
  <c r="H94" i="1"/>
  <c r="G94" i="1"/>
  <c r="L93" i="1"/>
  <c r="K93" i="1"/>
  <c r="J93" i="1"/>
  <c r="I93" i="1"/>
  <c r="H93" i="1"/>
  <c r="G93" i="1"/>
  <c r="L92" i="1"/>
  <c r="K92" i="1"/>
  <c r="J92" i="1"/>
  <c r="I92" i="1"/>
  <c r="H92" i="1"/>
  <c r="G92" i="1"/>
  <c r="L91" i="1"/>
  <c r="K91" i="1"/>
  <c r="J91" i="1"/>
  <c r="I91" i="1"/>
  <c r="H91" i="1"/>
  <c r="G91" i="1"/>
  <c r="L90" i="1"/>
  <c r="K90" i="1"/>
  <c r="J90" i="1"/>
  <c r="I90" i="1"/>
  <c r="H90" i="1"/>
  <c r="G90" i="1"/>
  <c r="L89" i="1"/>
  <c r="K89" i="1"/>
  <c r="J89" i="1"/>
  <c r="I89" i="1"/>
  <c r="H89" i="1"/>
  <c r="G89" i="1"/>
  <c r="L88" i="1"/>
  <c r="K88" i="1"/>
  <c r="J88" i="1"/>
  <c r="I88" i="1"/>
  <c r="H88" i="1"/>
  <c r="G88" i="1"/>
  <c r="L87" i="1"/>
  <c r="K87" i="1"/>
  <c r="J87" i="1"/>
  <c r="I87" i="1"/>
  <c r="H87" i="1"/>
  <c r="G87" i="1"/>
  <c r="L86" i="1"/>
  <c r="K86" i="1"/>
  <c r="J86" i="1"/>
  <c r="I86" i="1"/>
  <c r="H86" i="1"/>
  <c r="G86" i="1"/>
  <c r="L85" i="1"/>
  <c r="K85" i="1"/>
  <c r="J85" i="1"/>
  <c r="I85" i="1"/>
  <c r="H85" i="1"/>
  <c r="G85" i="1"/>
  <c r="L84" i="1"/>
  <c r="K84" i="1"/>
  <c r="J84" i="1"/>
  <c r="I84" i="1"/>
  <c r="H84" i="1"/>
  <c r="G84" i="1"/>
  <c r="L83" i="1"/>
  <c r="K83" i="1"/>
  <c r="J83" i="1"/>
  <c r="I83" i="1"/>
  <c r="H83" i="1"/>
  <c r="G83" i="1"/>
  <c r="L82" i="1"/>
  <c r="K82" i="1"/>
  <c r="J82" i="1"/>
  <c r="I82" i="1"/>
  <c r="H82" i="1"/>
  <c r="G82" i="1"/>
  <c r="L81" i="1"/>
  <c r="K81" i="1"/>
  <c r="J81" i="1"/>
  <c r="I81" i="1"/>
  <c r="H81" i="1"/>
  <c r="G81" i="1"/>
  <c r="L80" i="1"/>
  <c r="K80" i="1"/>
  <c r="J80" i="1"/>
  <c r="I80" i="1"/>
  <c r="H80" i="1"/>
  <c r="G80" i="1"/>
  <c r="L79" i="1"/>
  <c r="K79" i="1"/>
  <c r="J79" i="1"/>
  <c r="I79" i="1"/>
  <c r="H79" i="1"/>
  <c r="G79" i="1"/>
  <c r="L78" i="1"/>
  <c r="K78" i="1"/>
  <c r="J78" i="1"/>
  <c r="I78" i="1"/>
  <c r="H78" i="1"/>
  <c r="G78" i="1"/>
  <c r="L77" i="1"/>
  <c r="K77" i="1"/>
  <c r="J77" i="1"/>
  <c r="I77" i="1"/>
  <c r="H77" i="1"/>
  <c r="G77" i="1"/>
  <c r="L76" i="1"/>
  <c r="K76" i="1"/>
  <c r="J76" i="1"/>
  <c r="I76" i="1"/>
  <c r="H76" i="1"/>
  <c r="G76" i="1"/>
  <c r="L75" i="1"/>
  <c r="K75" i="1"/>
  <c r="J75" i="1"/>
  <c r="I75" i="1"/>
  <c r="H75" i="1"/>
  <c r="G75" i="1"/>
  <c r="L74" i="1"/>
  <c r="K74" i="1"/>
  <c r="J74" i="1"/>
  <c r="I74" i="1"/>
  <c r="H74" i="1"/>
  <c r="G74" i="1"/>
  <c r="L73" i="1"/>
  <c r="K73" i="1"/>
  <c r="J73" i="1"/>
  <c r="I73" i="1"/>
  <c r="H73" i="1"/>
  <c r="G73" i="1"/>
  <c r="L72" i="1"/>
  <c r="K72" i="1"/>
  <c r="J72" i="1"/>
  <c r="I72" i="1"/>
  <c r="H72" i="1"/>
  <c r="G72" i="1"/>
  <c r="L71" i="1"/>
  <c r="K71" i="1"/>
  <c r="J71" i="1"/>
  <c r="I71" i="1"/>
  <c r="H71" i="1"/>
  <c r="G71" i="1"/>
  <c r="L70" i="1"/>
  <c r="K70" i="1"/>
  <c r="J70" i="1"/>
  <c r="I70" i="1"/>
  <c r="H70" i="1"/>
  <c r="G70" i="1"/>
  <c r="L69" i="1"/>
  <c r="K69" i="1"/>
  <c r="J69" i="1"/>
  <c r="I69" i="1"/>
  <c r="H69" i="1"/>
  <c r="G69" i="1"/>
  <c r="L68" i="1"/>
  <c r="K68" i="1"/>
  <c r="J68" i="1"/>
  <c r="I68" i="1"/>
  <c r="H68" i="1"/>
  <c r="G68" i="1"/>
  <c r="L67" i="1"/>
  <c r="K67" i="1"/>
  <c r="J67" i="1"/>
  <c r="I67" i="1"/>
  <c r="H67" i="1"/>
  <c r="G67" i="1"/>
  <c r="L66" i="1"/>
  <c r="K66" i="1"/>
  <c r="J66" i="1"/>
  <c r="I66" i="1"/>
  <c r="H66" i="1"/>
  <c r="G66" i="1"/>
  <c r="L65" i="1"/>
  <c r="K65" i="1"/>
  <c r="J65" i="1"/>
  <c r="I65" i="1"/>
  <c r="H65" i="1"/>
  <c r="G65" i="1"/>
  <c r="L64" i="1"/>
  <c r="K64" i="1"/>
  <c r="J64" i="1"/>
  <c r="I64" i="1"/>
  <c r="H64" i="1"/>
  <c r="G64" i="1"/>
  <c r="L63" i="1"/>
  <c r="K63" i="1"/>
  <c r="J63" i="1"/>
  <c r="I63" i="1"/>
  <c r="H63" i="1"/>
  <c r="G63" i="1"/>
  <c r="L62" i="1"/>
  <c r="K62" i="1"/>
  <c r="J62" i="1"/>
  <c r="I62" i="1"/>
  <c r="H62" i="1"/>
  <c r="G62" i="1"/>
  <c r="L61" i="1"/>
  <c r="K61" i="1"/>
  <c r="J61" i="1"/>
  <c r="I61" i="1"/>
  <c r="H61" i="1"/>
  <c r="G61" i="1"/>
  <c r="L60" i="1"/>
  <c r="K60" i="1"/>
  <c r="J60" i="1"/>
  <c r="I60" i="1"/>
  <c r="H60" i="1"/>
  <c r="G60" i="1"/>
  <c r="L59" i="1"/>
  <c r="K59" i="1"/>
  <c r="J59" i="1"/>
  <c r="I59" i="1"/>
  <c r="H59" i="1"/>
  <c r="G59" i="1"/>
  <c r="L58" i="1"/>
  <c r="K58" i="1"/>
  <c r="J58" i="1"/>
  <c r="I58" i="1"/>
  <c r="H58" i="1"/>
  <c r="G58" i="1"/>
  <c r="L57" i="1"/>
  <c r="K57" i="1"/>
  <c r="J57" i="1"/>
  <c r="I57" i="1"/>
  <c r="H57" i="1"/>
  <c r="G57" i="1"/>
  <c r="L56" i="1"/>
  <c r="K56" i="1"/>
  <c r="J56" i="1"/>
  <c r="I56" i="1"/>
  <c r="H56" i="1"/>
  <c r="G56" i="1"/>
  <c r="L55" i="1"/>
  <c r="K55" i="1"/>
  <c r="J55" i="1"/>
  <c r="I55" i="1"/>
  <c r="H55" i="1"/>
  <c r="G55" i="1"/>
  <c r="L54" i="1"/>
  <c r="K54" i="1"/>
  <c r="J54" i="1"/>
  <c r="I54" i="1"/>
  <c r="H54" i="1"/>
  <c r="G54" i="1"/>
  <c r="L53" i="1"/>
  <c r="K53" i="1"/>
  <c r="J53" i="1"/>
  <c r="I53" i="1"/>
  <c r="H53" i="1"/>
  <c r="G53" i="1"/>
  <c r="L52" i="1"/>
  <c r="K52" i="1"/>
  <c r="J52" i="1"/>
  <c r="I52" i="1"/>
  <c r="H52" i="1"/>
  <c r="G52" i="1"/>
  <c r="L51" i="1"/>
  <c r="K51" i="1"/>
  <c r="J51" i="1"/>
  <c r="I51" i="1"/>
  <c r="H51" i="1"/>
  <c r="G51" i="1"/>
  <c r="L50" i="1"/>
  <c r="K50" i="1"/>
  <c r="J50" i="1"/>
  <c r="I50" i="1"/>
  <c r="H50" i="1"/>
  <c r="G50" i="1"/>
  <c r="L49" i="1"/>
  <c r="K49" i="1"/>
  <c r="J49" i="1"/>
  <c r="I49" i="1"/>
  <c r="H49" i="1"/>
  <c r="G49" i="1"/>
  <c r="L48" i="1"/>
  <c r="K48" i="1"/>
  <c r="J48" i="1"/>
  <c r="I48" i="1"/>
  <c r="H48" i="1"/>
  <c r="G48" i="1"/>
  <c r="L47" i="1"/>
  <c r="K47" i="1"/>
  <c r="J47" i="1"/>
  <c r="I47" i="1"/>
  <c r="H47" i="1"/>
  <c r="G47" i="1"/>
  <c r="L46" i="1"/>
  <c r="K46" i="1"/>
  <c r="J46" i="1"/>
  <c r="I46" i="1"/>
  <c r="H46" i="1"/>
  <c r="G46" i="1"/>
  <c r="L45" i="1"/>
  <c r="K45" i="1"/>
  <c r="J45" i="1"/>
  <c r="I45" i="1"/>
  <c r="H45" i="1"/>
  <c r="G45" i="1"/>
  <c r="L44" i="1"/>
  <c r="K44" i="1"/>
  <c r="J44" i="1"/>
  <c r="I44" i="1"/>
  <c r="H44" i="1"/>
  <c r="G44" i="1"/>
  <c r="L43" i="1"/>
  <c r="K43" i="1"/>
  <c r="J43" i="1"/>
  <c r="I43" i="1"/>
  <c r="H43" i="1"/>
  <c r="G43" i="1"/>
  <c r="L42" i="1"/>
  <c r="K42" i="1"/>
  <c r="J42" i="1"/>
  <c r="I42" i="1"/>
  <c r="H42" i="1"/>
  <c r="G42" i="1"/>
  <c r="L41" i="1"/>
  <c r="K41" i="1"/>
  <c r="J41" i="1"/>
  <c r="I41" i="1"/>
  <c r="H41" i="1"/>
  <c r="G41" i="1"/>
  <c r="L40" i="1"/>
  <c r="K40" i="1"/>
  <c r="J40" i="1"/>
  <c r="I40" i="1"/>
  <c r="H40" i="1"/>
  <c r="G40" i="1"/>
  <c r="L39" i="1"/>
  <c r="K39" i="1"/>
  <c r="J39" i="1"/>
  <c r="I39" i="1"/>
  <c r="H39" i="1"/>
  <c r="G39" i="1"/>
  <c r="L38" i="1"/>
  <c r="K38" i="1"/>
  <c r="J38" i="1"/>
  <c r="I38" i="1"/>
  <c r="H38" i="1"/>
  <c r="G38" i="1"/>
  <c r="L37" i="1"/>
  <c r="K37" i="1"/>
  <c r="J37" i="1"/>
  <c r="I37" i="1"/>
  <c r="H37" i="1"/>
  <c r="G37" i="1"/>
  <c r="L36" i="1"/>
  <c r="K36" i="1"/>
  <c r="J36" i="1"/>
  <c r="I36" i="1"/>
  <c r="H36" i="1"/>
  <c r="G36" i="1"/>
  <c r="L35" i="1"/>
  <c r="K35" i="1"/>
  <c r="J35" i="1"/>
  <c r="I35" i="1"/>
  <c r="H35" i="1"/>
  <c r="G35" i="1"/>
  <c r="L34" i="1"/>
  <c r="K34" i="1"/>
  <c r="J34" i="1"/>
  <c r="I34" i="1"/>
  <c r="H34" i="1"/>
  <c r="G34" i="1"/>
  <c r="L33" i="1"/>
  <c r="K33" i="1"/>
  <c r="J33" i="1"/>
  <c r="I33" i="1"/>
  <c r="H33" i="1"/>
  <c r="G33" i="1"/>
  <c r="L32" i="1"/>
  <c r="K32" i="1"/>
  <c r="J32" i="1"/>
  <c r="I32" i="1"/>
  <c r="H32" i="1"/>
  <c r="G32" i="1"/>
  <c r="L31" i="1"/>
  <c r="K31" i="1"/>
  <c r="J31" i="1"/>
  <c r="I31" i="1"/>
  <c r="H31" i="1"/>
  <c r="G31" i="1"/>
  <c r="L30" i="1"/>
  <c r="K30" i="1"/>
  <c r="J30" i="1"/>
  <c r="I30" i="1"/>
  <c r="H30" i="1"/>
  <c r="G30" i="1"/>
  <c r="L29" i="1"/>
  <c r="K29" i="1"/>
  <c r="J29" i="1"/>
  <c r="I29" i="1"/>
  <c r="H29" i="1"/>
  <c r="G29" i="1"/>
  <c r="L28" i="1"/>
  <c r="K28" i="1"/>
  <c r="J28" i="1"/>
  <c r="I28" i="1"/>
  <c r="H28" i="1"/>
  <c r="G28" i="1"/>
  <c r="L27" i="1"/>
  <c r="K27" i="1"/>
  <c r="J27" i="1"/>
  <c r="I27" i="1"/>
  <c r="H27" i="1"/>
  <c r="G27" i="1"/>
  <c r="L26" i="1"/>
  <c r="K26" i="1"/>
  <c r="J26" i="1"/>
  <c r="I26" i="1"/>
  <c r="H26" i="1"/>
  <c r="G26" i="1"/>
  <c r="L25" i="1"/>
  <c r="K25" i="1"/>
  <c r="J25" i="1"/>
  <c r="I25" i="1"/>
  <c r="H25" i="1"/>
  <c r="G25" i="1"/>
  <c r="L24" i="1"/>
  <c r="K24" i="1"/>
  <c r="J24" i="1"/>
  <c r="I24" i="1"/>
  <c r="H24" i="1"/>
  <c r="G24" i="1"/>
  <c r="L23" i="1"/>
  <c r="K23" i="1"/>
  <c r="J23" i="1"/>
  <c r="I23" i="1"/>
  <c r="H23" i="1"/>
  <c r="G23" i="1"/>
  <c r="L22" i="1"/>
  <c r="K22" i="1"/>
  <c r="J22" i="1"/>
  <c r="I22" i="1"/>
  <c r="H22" i="1"/>
  <c r="G22" i="1"/>
  <c r="L21" i="1"/>
  <c r="K21" i="1"/>
  <c r="J21" i="1"/>
  <c r="I21" i="1"/>
  <c r="H21" i="1"/>
  <c r="G21" i="1"/>
  <c r="L20" i="1"/>
  <c r="K20" i="1"/>
  <c r="J20" i="1"/>
  <c r="I20" i="1"/>
  <c r="H20" i="1"/>
  <c r="G20" i="1"/>
  <c r="L19" i="1"/>
  <c r="K19" i="1"/>
  <c r="J19" i="1"/>
  <c r="I19" i="1"/>
  <c r="H19" i="1"/>
  <c r="G19" i="1"/>
  <c r="L18" i="1"/>
  <c r="K18" i="1"/>
  <c r="J18" i="1"/>
  <c r="I18" i="1"/>
  <c r="H18" i="1"/>
  <c r="G18" i="1"/>
  <c r="L17" i="1"/>
  <c r="K17" i="1"/>
  <c r="J17" i="1"/>
  <c r="I17" i="1"/>
  <c r="H17" i="1"/>
  <c r="G17" i="1"/>
  <c r="L16" i="1"/>
  <c r="K16" i="1"/>
  <c r="J16" i="1"/>
  <c r="I16" i="1"/>
  <c r="H16" i="1"/>
  <c r="G16" i="1"/>
  <c r="L15" i="1"/>
  <c r="K15" i="1"/>
  <c r="J15" i="1"/>
  <c r="I15" i="1"/>
  <c r="H15" i="1"/>
  <c r="G15" i="1"/>
  <c r="L14" i="1"/>
  <c r="K14" i="1"/>
  <c r="J14" i="1"/>
  <c r="I14" i="1"/>
  <c r="H14" i="1"/>
  <c r="G14" i="1"/>
  <c r="L13" i="1"/>
  <c r="K13" i="1"/>
  <c r="J13" i="1"/>
  <c r="I13" i="1"/>
  <c r="H13" i="1"/>
  <c r="G13" i="1"/>
  <c r="L12" i="1"/>
  <c r="K12" i="1"/>
  <c r="J12" i="1"/>
  <c r="I12" i="1"/>
  <c r="H12" i="1"/>
  <c r="G12" i="1"/>
  <c r="L11" i="1"/>
  <c r="K11" i="1"/>
  <c r="J11" i="1"/>
  <c r="I11" i="1"/>
  <c r="H11" i="1"/>
  <c r="G11" i="1"/>
  <c r="L10" i="1"/>
  <c r="K10" i="1"/>
  <c r="J10" i="1"/>
  <c r="I10" i="1"/>
  <c r="H10" i="1"/>
  <c r="G10" i="1"/>
  <c r="L9" i="1"/>
  <c r="K9" i="1"/>
  <c r="J9" i="1"/>
  <c r="I9" i="1"/>
  <c r="H9" i="1"/>
  <c r="G9" i="1"/>
  <c r="L8" i="1"/>
  <c r="K8" i="1"/>
  <c r="J8" i="1"/>
  <c r="I8" i="1"/>
  <c r="H8" i="1"/>
  <c r="G8" i="1"/>
  <c r="L7" i="1"/>
  <c r="K7" i="1"/>
  <c r="J7" i="1"/>
  <c r="I7" i="1"/>
  <c r="H7" i="1"/>
  <c r="G7" i="1"/>
  <c r="L6" i="1"/>
  <c r="K6" i="1"/>
  <c r="J6" i="1"/>
  <c r="I6" i="1"/>
  <c r="H6" i="1"/>
  <c r="G6" i="1"/>
  <c r="L5" i="1"/>
  <c r="K5" i="1"/>
  <c r="J5" i="1"/>
  <c r="I5" i="1"/>
  <c r="H5" i="1"/>
  <c r="G5" i="1"/>
  <c r="L4" i="1"/>
  <c r="K4" i="1"/>
  <c r="J4" i="1"/>
  <c r="I4" i="1"/>
  <c r="H4" i="1"/>
  <c r="G4" i="1"/>
  <c r="L3" i="1"/>
  <c r="K3" i="1"/>
  <c r="J3" i="1"/>
  <c r="I3" i="1"/>
  <c r="H3" i="1"/>
  <c r="G3" i="1"/>
  <c r="L2" i="1"/>
  <c r="K2" i="1"/>
  <c r="J2" i="1"/>
  <c r="I2" i="1"/>
  <c r="H2" i="1"/>
  <c r="G2" i="1"/>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544" i="4"/>
  <c r="H545" i="4"/>
  <c r="H546" i="4"/>
  <c r="H547" i="4"/>
  <c r="H548" i="4"/>
  <c r="H549" i="4"/>
  <c r="H550" i="4"/>
  <c r="H551" i="4"/>
  <c r="H552" i="4"/>
  <c r="H553" i="4"/>
  <c r="H554" i="4"/>
  <c r="H555" i="4"/>
  <c r="H556" i="4"/>
  <c r="H557" i="4"/>
  <c r="H558" i="4"/>
  <c r="H559" i="4"/>
  <c r="H560" i="4"/>
  <c r="H561" i="4"/>
  <c r="H562" i="4"/>
  <c r="H563" i="4"/>
  <c r="H564"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591" i="4"/>
  <c r="H592" i="4"/>
  <c r="H593" i="4"/>
  <c r="H594" i="4"/>
  <c r="H595" i="4"/>
  <c r="H596" i="4"/>
  <c r="H597" i="4"/>
  <c r="H598" i="4"/>
  <c r="H599" i="4"/>
  <c r="H600" i="4"/>
  <c r="H601" i="4"/>
  <c r="H602" i="4"/>
  <c r="H603" i="4"/>
  <c r="H604" i="4"/>
  <c r="H605" i="4"/>
  <c r="H606" i="4"/>
  <c r="H607" i="4"/>
  <c r="H608" i="4"/>
  <c r="H609" i="4"/>
  <c r="H610" i="4"/>
  <c r="H611" i="4"/>
  <c r="H612" i="4"/>
  <c r="H613" i="4"/>
  <c r="H614" i="4"/>
  <c r="H615" i="4"/>
  <c r="H616" i="4"/>
  <c r="H617" i="4"/>
  <c r="H618" i="4"/>
  <c r="H619" i="4"/>
  <c r="H620" i="4"/>
  <c r="H621" i="4"/>
  <c r="H622" i="4"/>
  <c r="H623" i="4"/>
  <c r="H624" i="4"/>
  <c r="H625" i="4"/>
  <c r="H626" i="4"/>
  <c r="H627" i="4"/>
  <c r="H628" i="4"/>
  <c r="H629" i="4"/>
  <c r="H630" i="4"/>
  <c r="H631" i="4"/>
  <c r="H632" i="4"/>
  <c r="H633" i="4"/>
  <c r="H634" i="4"/>
  <c r="H635" i="4"/>
  <c r="H636" i="4"/>
  <c r="H637" i="4"/>
  <c r="H638" i="4"/>
  <c r="H639" i="4"/>
  <c r="H640" i="4"/>
  <c r="H641" i="4"/>
  <c r="H642" i="4"/>
  <c r="H643" i="4"/>
  <c r="H644" i="4"/>
  <c r="H645" i="4"/>
  <c r="H646" i="4"/>
  <c r="H647" i="4"/>
  <c r="H648" i="4"/>
  <c r="H649" i="4"/>
  <c r="H650" i="4"/>
  <c r="H651" i="4"/>
  <c r="H652" i="4"/>
  <c r="H653" i="4"/>
  <c r="H3" i="4"/>
  <c r="F7" i="9"/>
  <c r="E7" i="9"/>
  <c r="D7" i="9"/>
  <c r="C7" i="9"/>
  <c r="B7" i="9"/>
  <c r="F6" i="9"/>
  <c r="E6" i="9"/>
  <c r="D6" i="9"/>
  <c r="C6" i="9"/>
  <c r="B6" i="9"/>
  <c r="F5" i="9"/>
  <c r="E5" i="9"/>
  <c r="D5" i="9"/>
  <c r="C5" i="9"/>
  <c r="B5" i="9"/>
  <c r="F4" i="9"/>
  <c r="E4" i="9"/>
  <c r="D4" i="9"/>
  <c r="C4" i="9"/>
  <c r="F3" i="9"/>
  <c r="E3" i="9"/>
  <c r="D3" i="9"/>
  <c r="C3" i="9"/>
  <c r="B3" i="9"/>
</calcChain>
</file>

<file path=xl/comments1.xml><?xml version="1.0" encoding="utf-8"?>
<comments xmlns="http://schemas.openxmlformats.org/spreadsheetml/2006/main">
  <authors>
    <author>kjn18</author>
  </authors>
  <commentList>
    <comment ref="A61" authorId="0">
      <text>
        <r>
          <rPr>
            <b/>
            <sz val="8"/>
            <color indexed="81"/>
            <rFont val="Tahoma"/>
            <charset val="1"/>
          </rPr>
          <t>kjn18:</t>
        </r>
        <r>
          <rPr>
            <sz val="8"/>
            <color indexed="81"/>
            <rFont val="Tahoma"/>
            <charset val="1"/>
          </rPr>
          <t xml:space="preserve">
There wer no coord infor for 74 B so Used 74 coordinates and changes one number in decimal point to avoid getting colocation error in modelingmodeling</t>
        </r>
      </text>
    </comment>
  </commentList>
</comments>
</file>

<file path=xl/sharedStrings.xml><?xml version="1.0" encoding="utf-8"?>
<sst xmlns="http://schemas.openxmlformats.org/spreadsheetml/2006/main" count="2581" uniqueCount="1241">
  <si>
    <t xml:space="preserve">Attached is an Excel file with the data for the Shale Hills Vegetation Survey carried out in the Stone Valley Forest area this summer. The file contains the following sheets:
</t>
    <phoneticPr fontId="4" type="noConversion"/>
  </si>
  <si>
    <r>
      <t xml:space="preserve">8. </t>
    </r>
    <r>
      <rPr>
        <u/>
        <sz val="10"/>
        <rFont val="Verdana"/>
      </rPr>
      <t>SH_LAI_CC</t>
    </r>
    <r>
      <rPr>
        <sz val="10"/>
        <rFont val="Verdana"/>
      </rPr>
      <t xml:space="preserve">: Contains LAI and canopy closure data for the Shale Hills catchment taken on July 17th for 62 sites, within the same week as the LiDAR flight. See LAI-CC-2010.xlsx for Shale Hills LAI and canopy closure data for additional dates. </t>
    </r>
    <phoneticPr fontId="4" type="noConversion"/>
  </si>
  <si>
    <t>12.5m SW of center</t>
    <phoneticPr fontId="4" type="noConversion"/>
  </si>
  <si>
    <t>12.5m NW of center</t>
    <phoneticPr fontId="4" type="noConversion"/>
  </si>
  <si>
    <t>Average</t>
  </si>
  <si>
    <t>% Canopy Closure</t>
  </si>
  <si>
    <t>Plot</t>
  </si>
  <si>
    <t>Counted Open Points</t>
  </si>
  <si>
    <t>23a</t>
  </si>
  <si>
    <t>39a</t>
  </si>
  <si>
    <t>38a</t>
  </si>
  <si>
    <t>18b</t>
  </si>
  <si>
    <t>19a</t>
  </si>
  <si>
    <t>20a</t>
  </si>
  <si>
    <t>21a</t>
  </si>
  <si>
    <t>Vegetation Height (cm)</t>
  </si>
  <si>
    <t>1-Center</t>
  </si>
  <si>
    <t>2-North</t>
  </si>
  <si>
    <t>3-East</t>
  </si>
  <si>
    <t>4-South</t>
  </si>
  <si>
    <t>5-West</t>
  </si>
  <si>
    <t>Fraxinus pennsylvanica (under 18cm diameter)</t>
    <phoneticPr fontId="4" type="noConversion"/>
  </si>
  <si>
    <t>Green ash</t>
    <phoneticPr fontId="4" type="noConversion"/>
  </si>
  <si>
    <t>Bromus inermis</t>
  </si>
  <si>
    <t>SID</t>
  </si>
  <si>
    <t>X</t>
  </si>
  <si>
    <t>Y</t>
  </si>
  <si>
    <t>Elevation</t>
  </si>
  <si>
    <t>A1</t>
  </si>
  <si>
    <t>A2</t>
  </si>
  <si>
    <t>A3</t>
  </si>
  <si>
    <t>A4</t>
  </si>
  <si>
    <t>A5</t>
  </si>
  <si>
    <t>15A</t>
  </si>
  <si>
    <t>15B</t>
  </si>
  <si>
    <t>15C</t>
  </si>
  <si>
    <t>15D</t>
  </si>
  <si>
    <t>51A</t>
  </si>
  <si>
    <t>51B</t>
  </si>
  <si>
    <t>51C</t>
  </si>
  <si>
    <t>51D</t>
  </si>
  <si>
    <t>53A</t>
  </si>
  <si>
    <t>53B</t>
  </si>
  <si>
    <t>53C</t>
  </si>
  <si>
    <t>53D</t>
  </si>
  <si>
    <t>55A</t>
  </si>
  <si>
    <t>55B</t>
  </si>
  <si>
    <t>55C</t>
  </si>
  <si>
    <t>55D</t>
  </si>
  <si>
    <t>60A</t>
  </si>
  <si>
    <t>60B</t>
  </si>
  <si>
    <t>60C</t>
  </si>
  <si>
    <t>60D</t>
  </si>
  <si>
    <t>61A</t>
  </si>
  <si>
    <t>61B</t>
  </si>
  <si>
    <t>61C</t>
  </si>
  <si>
    <t>61D</t>
  </si>
  <si>
    <t>74A</t>
  </si>
  <si>
    <t>74B</t>
  </si>
  <si>
    <t>74C</t>
  </si>
  <si>
    <t>74D</t>
  </si>
  <si>
    <t>LAI719</t>
  </si>
  <si>
    <t>PCC719</t>
  </si>
  <si>
    <t>Juglans nigra</t>
  </si>
  <si>
    <t>M2</t>
  </si>
  <si>
    <t>Ulmus americana</t>
  </si>
  <si>
    <t>Ulmus americana (twin of below)</t>
  </si>
  <si>
    <t>Ulmus americana (twin of above)</t>
  </si>
  <si>
    <t>Solidago gigantea</t>
  </si>
  <si>
    <t>Giant goldenrod</t>
  </si>
  <si>
    <t>Solidago spp.</t>
  </si>
  <si>
    <t>Festuca elatior</t>
  </si>
  <si>
    <t>Meadow fescue</t>
  </si>
  <si>
    <t>Leucanthemum vulgare</t>
  </si>
  <si>
    <t>Oxeye daisy</t>
  </si>
  <si>
    <t>Dianthus armeria</t>
  </si>
  <si>
    <t>Deptford pink</t>
  </si>
  <si>
    <t>Pycnanthemum virginianum</t>
  </si>
  <si>
    <t>Virginia mountainmint</t>
  </si>
  <si>
    <t>Agrimonia parviflora</t>
  </si>
  <si>
    <t>Harvestlice agrimony</t>
  </si>
  <si>
    <t>Spiraea alba</t>
  </si>
  <si>
    <t>White meadowsweet</t>
  </si>
  <si>
    <t>Phalarus arundinacea</t>
  </si>
  <si>
    <t>Genus and Species (or Description)</t>
    <phoneticPr fontId="4" type="noConversion"/>
  </si>
  <si>
    <t>Common Name</t>
    <phoneticPr fontId="4" type="noConversion"/>
  </si>
  <si>
    <t>SiteID</t>
    <phoneticPr fontId="4" type="noConversion"/>
  </si>
  <si>
    <t>Position</t>
    <phoneticPr fontId="4" type="noConversion"/>
  </si>
  <si>
    <t>Date</t>
    <phoneticPr fontId="4" type="noConversion"/>
  </si>
  <si>
    <t>Time</t>
    <phoneticPr fontId="4" type="noConversion"/>
  </si>
  <si>
    <t>SiteAvgLAI</t>
    <phoneticPr fontId="4" type="noConversion"/>
  </si>
  <si>
    <t>SiteSD</t>
    <phoneticPr fontId="4" type="noConversion"/>
  </si>
  <si>
    <t>SiteSE</t>
    <phoneticPr fontId="4" type="noConversion"/>
  </si>
  <si>
    <t>SiteSD</t>
  </si>
  <si>
    <t>SiteSE</t>
  </si>
  <si>
    <t>18b</t>
    <phoneticPr fontId="4" type="noConversion"/>
  </si>
  <si>
    <t>19a</t>
    <phoneticPr fontId="4" type="noConversion"/>
  </si>
  <si>
    <t>20a</t>
    <phoneticPr fontId="4" type="noConversion"/>
  </si>
  <si>
    <t>21a</t>
    <phoneticPr fontId="4" type="noConversion"/>
  </si>
  <si>
    <t>22a</t>
    <phoneticPr fontId="4" type="noConversion"/>
  </si>
  <si>
    <t>23a</t>
    <phoneticPr fontId="4" type="noConversion"/>
  </si>
  <si>
    <t>30a</t>
    <phoneticPr fontId="4" type="noConversion"/>
  </si>
  <si>
    <t xml:space="preserve">Carya ovata </t>
  </si>
  <si>
    <t>Fraxinus pennsylvanica</t>
  </si>
  <si>
    <t>Quercus veluntina</t>
  </si>
  <si>
    <t>D = Dominant</t>
    <phoneticPr fontId="4" type="noConversion"/>
  </si>
  <si>
    <t>CD = Codominant</t>
    <phoneticPr fontId="4" type="noConversion"/>
  </si>
  <si>
    <t>I = Intermediate</t>
    <phoneticPr fontId="4" type="noConversion"/>
  </si>
  <si>
    <t>S = Suppressed</t>
    <phoneticPr fontId="4" type="noConversion"/>
  </si>
  <si>
    <t>5 m E of center</t>
    <phoneticPr fontId="4" type="noConversion"/>
  </si>
  <si>
    <t>Quercus coccinea</t>
  </si>
  <si>
    <t>Quercus velutina</t>
    <phoneticPr fontId="4" type="noConversion"/>
  </si>
  <si>
    <t>0=deciduous</t>
    <phoneticPr fontId="4" type="noConversion"/>
  </si>
  <si>
    <t>1=conifer</t>
    <phoneticPr fontId="4" type="noConversion"/>
  </si>
  <si>
    <t>Species Code</t>
    <phoneticPr fontId="4" type="noConversion"/>
  </si>
  <si>
    <t>Plantago lanceolata</t>
  </si>
  <si>
    <t>English plantain</t>
  </si>
  <si>
    <t>Hieracium spp.</t>
  </si>
  <si>
    <t>Hawkweed</t>
  </si>
  <si>
    <t>Securigera varia</t>
  </si>
  <si>
    <t>Purple crown vetch</t>
  </si>
  <si>
    <t>Malus spp.</t>
  </si>
  <si>
    <t>Apple</t>
  </si>
  <si>
    <t>Ulmus spp.</t>
  </si>
  <si>
    <t>Elm</t>
  </si>
  <si>
    <t>Scotch pine</t>
  </si>
  <si>
    <t>Elaeagnus umbellata</t>
  </si>
  <si>
    <t>M072310.1</t>
  </si>
  <si>
    <t>M072310.2</t>
  </si>
  <si>
    <t>M072310.3</t>
  </si>
  <si>
    <t>M072310.4</t>
  </si>
  <si>
    <t>M072310.5</t>
  </si>
  <si>
    <t>M072310.6</t>
  </si>
  <si>
    <t>M072310.7</t>
  </si>
  <si>
    <t>M072310.8</t>
  </si>
  <si>
    <t>M072310.9</t>
  </si>
  <si>
    <t>M072310.10</t>
  </si>
  <si>
    <t>M072310.11</t>
  </si>
  <si>
    <t>M072310.12</t>
  </si>
  <si>
    <t>M072310.13</t>
  </si>
  <si>
    <t>M072310.14</t>
  </si>
  <si>
    <t>M072310.15</t>
  </si>
  <si>
    <t>M072310.16</t>
  </si>
  <si>
    <t>M072310.17</t>
  </si>
  <si>
    <t>M072310.18</t>
  </si>
  <si>
    <t>M072310.19</t>
  </si>
  <si>
    <t>M072310.20</t>
  </si>
  <si>
    <t>M072310.21</t>
  </si>
  <si>
    <t>M072310.22</t>
  </si>
  <si>
    <t>M072310.23</t>
  </si>
  <si>
    <t>M072310.24</t>
  </si>
  <si>
    <t>38a</t>
    <phoneticPr fontId="4" type="noConversion"/>
  </si>
  <si>
    <t>39a</t>
    <phoneticPr fontId="4" type="noConversion"/>
  </si>
  <si>
    <t>M1</t>
    <phoneticPr fontId="4" type="noConversion"/>
  </si>
  <si>
    <t>5 m W of center</t>
    <phoneticPr fontId="4" type="noConversion"/>
  </si>
  <si>
    <t>12.5m NE of center</t>
    <phoneticPr fontId="4" type="noConversion"/>
  </si>
  <si>
    <t>12.5m SE of center</t>
    <phoneticPr fontId="4" type="noConversion"/>
  </si>
  <si>
    <t>Species Code</t>
  </si>
  <si>
    <t>Diameter (cm)</t>
  </si>
  <si>
    <t>Crown Class (D,CD,I,S)</t>
  </si>
  <si>
    <t>CD</t>
  </si>
  <si>
    <t>Pinus strobus</t>
  </si>
  <si>
    <t>I</t>
  </si>
  <si>
    <t>S</t>
  </si>
  <si>
    <t>D</t>
  </si>
  <si>
    <t>Tsuga canadensis</t>
  </si>
  <si>
    <t>Betula lenta</t>
  </si>
  <si>
    <t>Magnolia acuminata</t>
  </si>
  <si>
    <t>Acer rubrum</t>
  </si>
  <si>
    <t>Quercus rubra</t>
  </si>
  <si>
    <t>Quercus alba</t>
  </si>
  <si>
    <t>Quercus velutina</t>
  </si>
  <si>
    <t>Carya glabra</t>
  </si>
  <si>
    <t>Fraxinus americana</t>
  </si>
  <si>
    <t>22..1</t>
  </si>
  <si>
    <t>Nyssa sylvatica</t>
  </si>
  <si>
    <t xml:space="preserve">I </t>
  </si>
  <si>
    <t>Carya cordiformis</t>
  </si>
  <si>
    <t>Quercus prinus</t>
  </si>
  <si>
    <t xml:space="preserve">Acer rubrum </t>
  </si>
  <si>
    <t>Pinus rigida</t>
  </si>
  <si>
    <t>Amelanchier laevis</t>
  </si>
  <si>
    <t>Fagus grandifolia</t>
  </si>
  <si>
    <t>Carya spp. (tight bark)</t>
  </si>
  <si>
    <t>Smooth brome</t>
  </si>
  <si>
    <t>Juncus effusus</t>
  </si>
  <si>
    <t>Common rush</t>
  </si>
  <si>
    <t>Phleum pratense</t>
  </si>
  <si>
    <t>Timothy grass</t>
  </si>
  <si>
    <t>Lysimachia nummularia</t>
  </si>
  <si>
    <t>Moneywort</t>
  </si>
  <si>
    <t>Rumex crispus</t>
  </si>
  <si>
    <t>Curly dock</t>
  </si>
  <si>
    <t>Carex squarrosa</t>
  </si>
  <si>
    <t>Squarrose sedge</t>
  </si>
  <si>
    <t>Allium vineale</t>
  </si>
  <si>
    <t>Wild garlic</t>
  </si>
  <si>
    <t>Rudbeckia hirta</t>
  </si>
  <si>
    <t>Black-eyed susan</t>
    <phoneticPr fontId="4" type="noConversion"/>
  </si>
  <si>
    <t>Rubus allegheniensis</t>
  </si>
  <si>
    <t>Blackberry</t>
    <phoneticPr fontId="4" type="noConversion"/>
  </si>
  <si>
    <t>Acer negundo</t>
  </si>
  <si>
    <t>Box elder</t>
    <phoneticPr fontId="4" type="noConversion"/>
  </si>
  <si>
    <t>Multiflora rose</t>
    <phoneticPr fontId="4" type="noConversion"/>
  </si>
  <si>
    <t>Celtis occidentalis</t>
  </si>
  <si>
    <t>Hackberry</t>
    <phoneticPr fontId="4" type="noConversion"/>
  </si>
  <si>
    <t>Viburnum spp.</t>
  </si>
  <si>
    <t>Viburnum</t>
    <phoneticPr fontId="4" type="noConversion"/>
  </si>
  <si>
    <t>Solidago rugosa</t>
  </si>
  <si>
    <t>Rough-stemmed goldenrod</t>
  </si>
  <si>
    <t>Dactylis glomerata</t>
  </si>
  <si>
    <t>Orchard grass</t>
  </si>
  <si>
    <t>Festuca spp.</t>
  </si>
  <si>
    <t>Goldenrod</t>
    <phoneticPr fontId="4" type="noConversion"/>
  </si>
  <si>
    <t>Fescue</t>
    <phoneticPr fontId="4" type="noConversion"/>
  </si>
  <si>
    <t>SiteID</t>
    <phoneticPr fontId="4" type="noConversion"/>
  </si>
  <si>
    <t>MW071910.36</t>
  </si>
  <si>
    <t>MW071910.37</t>
  </si>
  <si>
    <t>MW071910.38</t>
  </si>
  <si>
    <t>MW071910.39</t>
  </si>
  <si>
    <t>MW071910.40</t>
  </si>
  <si>
    <t>MW071910.41</t>
  </si>
  <si>
    <t>MW071910.42</t>
  </si>
  <si>
    <t>MW071910.43</t>
  </si>
  <si>
    <t>MW071910.44</t>
  </si>
  <si>
    <t>MW071910.45</t>
  </si>
  <si>
    <t>MW071910.46</t>
  </si>
  <si>
    <t>MW071910.47</t>
  </si>
  <si>
    <t>MW071910.48</t>
  </si>
  <si>
    <t>MW071910.49</t>
  </si>
  <si>
    <t>W3</t>
    <phoneticPr fontId="4" type="noConversion"/>
  </si>
  <si>
    <t>MW071910.50</t>
  </si>
  <si>
    <t>MW071910.51</t>
  </si>
  <si>
    <t>MW071910.52</t>
  </si>
  <si>
    <t>MW071910.53</t>
  </si>
  <si>
    <t>MW071910.54</t>
  </si>
  <si>
    <t>MW071910.55</t>
  </si>
  <si>
    <t>MW071910.56</t>
  </si>
  <si>
    <t>MW071910.57</t>
  </si>
  <si>
    <t>MW071910.58</t>
  </si>
  <si>
    <t>MW071910.59</t>
  </si>
  <si>
    <t>MW071910.60</t>
  </si>
  <si>
    <t>MW071910.61</t>
  </si>
  <si>
    <t>MW071910.62</t>
  </si>
  <si>
    <t>MW071910.63</t>
  </si>
  <si>
    <t>MW071910.64</t>
  </si>
  <si>
    <t>MW071910.65</t>
  </si>
  <si>
    <t>MW071910.66</t>
  </si>
  <si>
    <t>MW071910.67</t>
  </si>
  <si>
    <t>MW071910.68</t>
  </si>
  <si>
    <t>MW071910.69</t>
  </si>
  <si>
    <t>Pinus Strobus</t>
  </si>
  <si>
    <t>Carya tomentosa</t>
  </si>
  <si>
    <t>Juglans cinerea</t>
  </si>
  <si>
    <t>Q. rubrum</t>
  </si>
  <si>
    <t>Acer rubra</t>
  </si>
  <si>
    <t>Carya glabra (large leaf)</t>
  </si>
  <si>
    <t>Carya ovata</t>
  </si>
  <si>
    <t>W3</t>
  </si>
  <si>
    <t>M1</t>
  </si>
  <si>
    <t>MW071910.83</t>
  </si>
  <si>
    <t>MW071910.84</t>
  </si>
  <si>
    <t>MW071910.85</t>
  </si>
  <si>
    <t>MW071910.86</t>
  </si>
  <si>
    <t>MW071910.87</t>
  </si>
  <si>
    <t>MW071910.88</t>
  </si>
  <si>
    <t>MW071910.89</t>
  </si>
  <si>
    <t>MW071910.90</t>
  </si>
  <si>
    <t>MW071910.91</t>
  </si>
  <si>
    <t>MW071910.92</t>
  </si>
  <si>
    <t>MW071910.93</t>
  </si>
  <si>
    <t>MW071910.94</t>
  </si>
  <si>
    <t>MW071910.95</t>
  </si>
  <si>
    <t>MW071910.96</t>
  </si>
  <si>
    <t>MW071910.97</t>
  </si>
  <si>
    <t>MW071910.98</t>
  </si>
  <si>
    <t>M2</t>
    <phoneticPr fontId="4" type="noConversion"/>
  </si>
  <si>
    <t>LR071510.300</t>
  </si>
  <si>
    <t>LR071510.301</t>
  </si>
  <si>
    <t>LR071510.302</t>
  </si>
  <si>
    <t>LR071510.303</t>
  </si>
  <si>
    <t>LR071510.304</t>
  </si>
  <si>
    <t>LR071510.305</t>
  </si>
  <si>
    <t>LR071510.306</t>
  </si>
  <si>
    <t>LR071510.307</t>
  </si>
  <si>
    <t>LR071510.308</t>
  </si>
  <si>
    <t>LR071510.309</t>
  </si>
  <si>
    <t>LR071510.310</t>
  </si>
  <si>
    <t>Reed canary grass</t>
  </si>
  <si>
    <t>Elaeagnus umbellata</t>
    <phoneticPr fontId="4" type="noConversion"/>
  </si>
  <si>
    <t>Autumn olive</t>
  </si>
  <si>
    <t>Lonicera spp.</t>
  </si>
  <si>
    <t>Honeysuckle</t>
  </si>
  <si>
    <t>Rosa multiflora</t>
  </si>
  <si>
    <t>Multifloral rose</t>
  </si>
  <si>
    <t>Ligustrum spp.</t>
  </si>
  <si>
    <t>Privet</t>
  </si>
  <si>
    <t>SiteID</t>
    <phoneticPr fontId="4" type="noConversion"/>
  </si>
  <si>
    <t>W1</t>
  </si>
  <si>
    <t>W1</t>
    <phoneticPr fontId="4" type="noConversion"/>
  </si>
  <si>
    <t>W2</t>
  </si>
  <si>
    <t>W2</t>
    <phoneticPr fontId="4" type="noConversion"/>
  </si>
  <si>
    <t>Rubus occidentalis</t>
  </si>
  <si>
    <t>Black raspberry</t>
  </si>
  <si>
    <t>Scirpus atrovirens</t>
  </si>
  <si>
    <t>Green bulrush</t>
  </si>
  <si>
    <t>Onoclea sensibilis</t>
  </si>
  <si>
    <t>Sensitive fern</t>
  </si>
  <si>
    <t>Acorus calamus</t>
  </si>
  <si>
    <t>Sweet flag</t>
  </si>
  <si>
    <t>Eupatorium perfoliatum</t>
  </si>
  <si>
    <t>Boneset</t>
  </si>
  <si>
    <t>Achillea millefolium</t>
  </si>
  <si>
    <t>Common yarrow</t>
  </si>
  <si>
    <t>Cornus spp.</t>
  </si>
  <si>
    <t>Dogwood</t>
  </si>
  <si>
    <t>Danthonia spicata</t>
  </si>
  <si>
    <t>Poverty grass</t>
  </si>
  <si>
    <t>Lysimachia ciliata</t>
  </si>
  <si>
    <t>Hairy loosestrife</t>
  </si>
  <si>
    <t>Erigeron spp.</t>
  </si>
  <si>
    <t>fleabane</t>
  </si>
  <si>
    <t>Pycanthemum virginianum</t>
  </si>
  <si>
    <t>LR071510.342</t>
  </si>
  <si>
    <t>LR071510.343</t>
  </si>
  <si>
    <t>LR071510.344</t>
  </si>
  <si>
    <t>LR071510.345</t>
  </si>
  <si>
    <t>LR071510.346</t>
  </si>
  <si>
    <t>LR071510.347</t>
  </si>
  <si>
    <t>LR071510.348</t>
  </si>
  <si>
    <t>LR071510.349</t>
  </si>
  <si>
    <t>LR071510.350</t>
  </si>
  <si>
    <t>LR071510.351</t>
  </si>
  <si>
    <t>LR071510.352</t>
  </si>
  <si>
    <t>LR071510.353</t>
  </si>
  <si>
    <t>LR071510.354</t>
  </si>
  <si>
    <t>LR071510.355</t>
  </si>
  <si>
    <t>LR071510.356</t>
  </si>
  <si>
    <t>LR071510.357</t>
  </si>
  <si>
    <t>LR071510.358</t>
  </si>
  <si>
    <t>LR071510.359</t>
  </si>
  <si>
    <t>LR071510.360</t>
  </si>
  <si>
    <t>LR071510.361</t>
  </si>
  <si>
    <t>LR071510.362</t>
  </si>
  <si>
    <t>LR071510.363</t>
  </si>
  <si>
    <t>LR071510.364</t>
  </si>
  <si>
    <t>LR071510.365</t>
  </si>
  <si>
    <t>LR071510.366</t>
  </si>
  <si>
    <t>LR071510.367</t>
  </si>
  <si>
    <t>LR071510.368</t>
  </si>
  <si>
    <t>LR071510.369</t>
  </si>
  <si>
    <t>LR071510.370</t>
  </si>
  <si>
    <t>LR071510.371</t>
  </si>
  <si>
    <t>LR071510.372</t>
  </si>
  <si>
    <t>LR071510.373</t>
  </si>
  <si>
    <t>LR071510.374</t>
  </si>
  <si>
    <t>Tree Height (m)</t>
  </si>
  <si>
    <t>Rep 1</t>
  </si>
  <si>
    <t>Rep 2</t>
  </si>
  <si>
    <t>Rep 3</t>
  </si>
  <si>
    <t xml:space="preserve">Avg. </t>
  </si>
  <si>
    <t>W3</t>
    <phoneticPr fontId="4" type="noConversion"/>
  </si>
  <si>
    <t>Pinus sylvestris</t>
  </si>
  <si>
    <t>SiteID</t>
  </si>
  <si>
    <t>Tree Number</t>
  </si>
  <si>
    <t>Species Name</t>
  </si>
  <si>
    <t>MW071910.4</t>
  </si>
  <si>
    <t>MW071910.5</t>
  </si>
  <si>
    <t>MW071910.6</t>
  </si>
  <si>
    <t>MW071910.7</t>
  </si>
  <si>
    <t>MW071910.8</t>
  </si>
  <si>
    <t>MW071910.9</t>
  </si>
  <si>
    <t>MW071910.10</t>
  </si>
  <si>
    <t>MW071910.11</t>
  </si>
  <si>
    <t>MW071910.12</t>
  </si>
  <si>
    <t>LR071510.195</t>
  </si>
  <si>
    <t>LR071510.196</t>
  </si>
  <si>
    <t>LR071510.197</t>
  </si>
  <si>
    <t>LR071510.198</t>
  </si>
  <si>
    <t>LR071510.199</t>
  </si>
  <si>
    <t>LR071510.200</t>
  </si>
  <si>
    <t>LR071510.201</t>
  </si>
  <si>
    <t>LR071510.202</t>
  </si>
  <si>
    <t>LR071510.203</t>
  </si>
  <si>
    <t>LR071510.204</t>
  </si>
  <si>
    <t>LR071510.205</t>
  </si>
  <si>
    <t>LR071510.206</t>
  </si>
  <si>
    <t>LR071510.207</t>
  </si>
  <si>
    <t>LR071510.208</t>
  </si>
  <si>
    <t>LR071510.209</t>
  </si>
  <si>
    <t>LR071510.210</t>
  </si>
  <si>
    <t>LR071510.211</t>
  </si>
  <si>
    <t>LR071510.212</t>
  </si>
  <si>
    <t>LR071510.213</t>
  </si>
  <si>
    <t>Tilia americana</t>
  </si>
  <si>
    <t>Liriodendron tulipifera</t>
  </si>
  <si>
    <t xml:space="preserve">Quercus velutina </t>
  </si>
  <si>
    <t>Quercus montana</t>
  </si>
  <si>
    <t>Ostrya virginiana</t>
  </si>
  <si>
    <t xml:space="preserve">Quercus Velutina </t>
  </si>
  <si>
    <t xml:space="preserve">Carya glabra </t>
  </si>
  <si>
    <t>Picea abies</t>
  </si>
  <si>
    <t>Prunus serotina</t>
  </si>
  <si>
    <t>MW071910.13</t>
  </si>
  <si>
    <t>MW071910.14</t>
  </si>
  <si>
    <t>MW071910.15</t>
  </si>
  <si>
    <t>MW071910.16</t>
  </si>
  <si>
    <t>MW071910.17</t>
  </si>
  <si>
    <t>MW071910.18</t>
  </si>
  <si>
    <t>MW071910.19</t>
  </si>
  <si>
    <t>MW071910.20</t>
  </si>
  <si>
    <t>MW071910.21</t>
  </si>
  <si>
    <t>MW071910.22</t>
  </si>
  <si>
    <t>MW071910.23</t>
  </si>
  <si>
    <t>MW071910.24</t>
  </si>
  <si>
    <t>W2</t>
    <phoneticPr fontId="4" type="noConversion"/>
  </si>
  <si>
    <t>MW071910.25</t>
  </si>
  <si>
    <t>MW071910.26</t>
  </si>
  <si>
    <t>MW071910.27</t>
  </si>
  <si>
    <t>MW071910.28</t>
  </si>
  <si>
    <t>MW071910.29</t>
  </si>
  <si>
    <t>MW071910.30</t>
  </si>
  <si>
    <t>MW071910.31</t>
  </si>
  <si>
    <t>MW071910.32</t>
  </si>
  <si>
    <t>MW071910.33</t>
  </si>
  <si>
    <t>MW071910.34</t>
  </si>
  <si>
    <t>MW071910.35</t>
  </si>
  <si>
    <t>LR071510.247</t>
  </si>
  <si>
    <t>LR071510.248</t>
  </si>
  <si>
    <t>LR071510.249</t>
  </si>
  <si>
    <t>LR071510.250</t>
  </si>
  <si>
    <t>LR071510.251</t>
  </si>
  <si>
    <t>LR071510.252</t>
  </si>
  <si>
    <t>LR071510.253</t>
  </si>
  <si>
    <t>LR071510.254</t>
  </si>
  <si>
    <t>LR071510.255</t>
  </si>
  <si>
    <t>LR071510.256</t>
  </si>
  <si>
    <t>LR071510.257</t>
  </si>
  <si>
    <t>LR071510.258</t>
  </si>
  <si>
    <t>LR071510.259</t>
  </si>
  <si>
    <t>LR071510.260</t>
  </si>
  <si>
    <t>LR071510.261</t>
  </si>
  <si>
    <t>LR071510.262</t>
  </si>
  <si>
    <t>LR071510.263</t>
  </si>
  <si>
    <t>LR071510.264</t>
  </si>
  <si>
    <t>LR071510.265</t>
  </si>
  <si>
    <t>LR071510.266</t>
  </si>
  <si>
    <t>LR071510.267</t>
  </si>
  <si>
    <t>LR071510.268</t>
  </si>
  <si>
    <t>LR071510.269</t>
  </si>
  <si>
    <t>LR071510.270</t>
  </si>
  <si>
    <t>LR071510.271</t>
  </si>
  <si>
    <t>LR071510.272</t>
  </si>
  <si>
    <t>LR071510.273</t>
  </si>
  <si>
    <t>LR071510.274</t>
  </si>
  <si>
    <t>LR071510.275</t>
  </si>
  <si>
    <t>LR071510.276</t>
  </si>
  <si>
    <t>LR071510.277</t>
  </si>
  <si>
    <t>LR071510.278</t>
  </si>
  <si>
    <t>LR071510.279</t>
  </si>
  <si>
    <t>MW071910.70</t>
  </si>
  <si>
    <t>MW071910.71</t>
  </si>
  <si>
    <t>MW071910.72</t>
  </si>
  <si>
    <t>MW071910.73</t>
  </si>
  <si>
    <t>M1</t>
    <phoneticPr fontId="4" type="noConversion"/>
  </si>
  <si>
    <t>MW071910.74</t>
  </si>
  <si>
    <t>MW071910.75</t>
  </si>
  <si>
    <t>MW071910.76</t>
  </si>
  <si>
    <t>MW071910.77</t>
  </si>
  <si>
    <t>MW071910.78</t>
  </si>
  <si>
    <t>MW071910.79</t>
  </si>
  <si>
    <t>MW071910.80</t>
  </si>
  <si>
    <t>MW071910.81</t>
  </si>
  <si>
    <t>MW071910.82</t>
  </si>
  <si>
    <t>LR071510.292</t>
  </si>
  <si>
    <t>LR071510.293</t>
  </si>
  <si>
    <t>LR071510.294</t>
  </si>
  <si>
    <t>LR071510.295</t>
  </si>
  <si>
    <t>LR071510.296</t>
  </si>
  <si>
    <t>LR071510.297</t>
  </si>
  <si>
    <t>LR071510.298</t>
  </si>
  <si>
    <t>LR071510.299</t>
  </si>
  <si>
    <t>LR071510.88</t>
  </si>
  <si>
    <t>LR071510.89</t>
  </si>
  <si>
    <t>LR071510.90</t>
  </si>
  <si>
    <t>LR071510.91</t>
  </si>
  <si>
    <t>LR071510.92</t>
  </si>
  <si>
    <t>LR071510.93</t>
  </si>
  <si>
    <t>LR071510.94</t>
  </si>
  <si>
    <t>LR071510.95</t>
  </si>
  <si>
    <t>LR071510.96</t>
  </si>
  <si>
    <t>LR071510.97</t>
  </si>
  <si>
    <t>LR071510.98</t>
  </si>
  <si>
    <t>LR071510.99</t>
  </si>
  <si>
    <t>LR071510.100</t>
  </si>
  <si>
    <t>LR071510.101</t>
  </si>
  <si>
    <t>LR071510.102</t>
  </si>
  <si>
    <t>LR071510.103</t>
  </si>
  <si>
    <t>LR071510.104</t>
  </si>
  <si>
    <t>LR071510.105</t>
  </si>
  <si>
    <t>LR071510.106</t>
  </si>
  <si>
    <t>LR071510.107</t>
  </si>
  <si>
    <t>LR071510.311</t>
  </si>
  <si>
    <t>LR071510.312</t>
  </si>
  <si>
    <t>19A</t>
    <phoneticPr fontId="4" type="noConversion"/>
  </si>
  <si>
    <t>LR071510.313</t>
  </si>
  <si>
    <t>LR071510.314</t>
  </si>
  <si>
    <t>LR071510.315</t>
  </si>
  <si>
    <t>LR071510.316</t>
  </si>
  <si>
    <t>LR071510.317</t>
  </si>
  <si>
    <t>LR071510.318</t>
  </si>
  <si>
    <t>LR071510.319</t>
  </si>
  <si>
    <t>LR071510.320</t>
  </si>
  <si>
    <t>LR071510.321</t>
  </si>
  <si>
    <t>LR071510.322</t>
  </si>
  <si>
    <t>LR071510.323</t>
  </si>
  <si>
    <t>LR071510.324</t>
  </si>
  <si>
    <t>LR071510.325</t>
  </si>
  <si>
    <t>LR071510.326</t>
  </si>
  <si>
    <t>LR071510.327</t>
  </si>
  <si>
    <t>LR071510.328</t>
  </si>
  <si>
    <t>LR071510.329</t>
  </si>
  <si>
    <t>LR071510.330</t>
  </si>
  <si>
    <t>LR071510.331</t>
  </si>
  <si>
    <t>LR071510.332</t>
  </si>
  <si>
    <t>LR071510.333</t>
  </si>
  <si>
    <t>LR071510.334</t>
  </si>
  <si>
    <t>LR071510.335</t>
  </si>
  <si>
    <t>LR071510.336</t>
  </si>
  <si>
    <t>20A</t>
    <phoneticPr fontId="4" type="noConversion"/>
  </si>
  <si>
    <t>LR071510.337</t>
  </si>
  <si>
    <t>LR071510.338</t>
  </si>
  <si>
    <t>LR071510.339</t>
  </si>
  <si>
    <t>LR071510.340</t>
  </si>
  <si>
    <t>LR071510.341</t>
  </si>
  <si>
    <t>LR071510.141</t>
  </si>
  <si>
    <t>LR071510.142</t>
  </si>
  <si>
    <t>LR071510.143</t>
  </si>
  <si>
    <t>LR071510.144</t>
  </si>
  <si>
    <t>LR071510.145</t>
  </si>
  <si>
    <t>LR071510.146</t>
  </si>
  <si>
    <t>LR071510.147</t>
  </si>
  <si>
    <t>LR071510.148</t>
  </si>
  <si>
    <t>LR071510.149</t>
  </si>
  <si>
    <t>LR071510.150</t>
  </si>
  <si>
    <t>LR071510.151</t>
  </si>
  <si>
    <t>LR071510.152</t>
  </si>
  <si>
    <t>LR071510.153</t>
  </si>
  <si>
    <t>LR071510.154</t>
  </si>
  <si>
    <t>LR071510.155</t>
  </si>
  <si>
    <t>LR071510.156</t>
  </si>
  <si>
    <t>LR071510.157</t>
  </si>
  <si>
    <t>LR071510.158</t>
  </si>
  <si>
    <t>LR071510.159</t>
  </si>
  <si>
    <t>LR071510.160</t>
  </si>
  <si>
    <t>LR071510.161</t>
  </si>
  <si>
    <t>LR071510.162</t>
  </si>
  <si>
    <t>LR071510.163</t>
  </si>
  <si>
    <t>LR071510.164</t>
  </si>
  <si>
    <t>LR071510.165</t>
  </si>
  <si>
    <t>LR071510.166</t>
  </si>
  <si>
    <t>LR071510.167</t>
  </si>
  <si>
    <t>LR071510.168</t>
  </si>
  <si>
    <t>LR071510.169</t>
  </si>
  <si>
    <t>LR071510.170</t>
  </si>
  <si>
    <t>LR071510.171</t>
  </si>
  <si>
    <t>LR071510.172</t>
  </si>
  <si>
    <t>LR071510.173</t>
  </si>
  <si>
    <t>LR071510.375</t>
  </si>
  <si>
    <t>LR071510.376</t>
  </si>
  <si>
    <t>LR071510.377</t>
  </si>
  <si>
    <t>LR071510.378</t>
  </si>
  <si>
    <t>LR071510.379</t>
  </si>
  <si>
    <t>LR071510.380</t>
  </si>
  <si>
    <t>LR071510.381</t>
  </si>
  <si>
    <t>LR071510.382</t>
  </si>
  <si>
    <t>LR071510.383</t>
  </si>
  <si>
    <t>LR071510.384</t>
  </si>
  <si>
    <t>W1</t>
    <phoneticPr fontId="4" type="noConversion"/>
  </si>
  <si>
    <t>MW071910.1</t>
  </si>
  <si>
    <t>MW071910.2</t>
  </si>
  <si>
    <t>MW071910.3</t>
  </si>
  <si>
    <t>LR071510.187</t>
  </si>
  <si>
    <t>LR071510.188</t>
  </si>
  <si>
    <t>LR071510.189</t>
  </si>
  <si>
    <t>LR071510.190</t>
  </si>
  <si>
    <t>LR071510.191</t>
  </si>
  <si>
    <t>LR071510.192</t>
  </si>
  <si>
    <t>LR071510.193</t>
  </si>
  <si>
    <t>LR071510.194</t>
  </si>
  <si>
    <t>LR071410.411</t>
  </si>
  <si>
    <t>LR071410.412</t>
  </si>
  <si>
    <t>LR071410.413</t>
  </si>
  <si>
    <t>LR071410.414</t>
  </si>
  <si>
    <t>LR071410.415</t>
  </si>
  <si>
    <t>LR071410.416</t>
  </si>
  <si>
    <t>LR071410.417</t>
  </si>
  <si>
    <t>LR071410.418</t>
  </si>
  <si>
    <t>LR071410.419</t>
  </si>
  <si>
    <t>LR071410.420</t>
  </si>
  <si>
    <t>LR071410.421</t>
  </si>
  <si>
    <t>LR071410.422</t>
  </si>
  <si>
    <t>LR071410.423</t>
  </si>
  <si>
    <t>LR071410.424</t>
  </si>
  <si>
    <t>LR071410.425</t>
  </si>
  <si>
    <t>LR071410.426</t>
  </si>
  <si>
    <t>LR071410.427</t>
  </si>
  <si>
    <t>LR071410.428</t>
  </si>
  <si>
    <t>LR071510.1</t>
  </si>
  <si>
    <t>LR071510.2</t>
  </si>
  <si>
    <t>LR071510.214</t>
  </si>
  <si>
    <t>LR071510.215</t>
  </si>
  <si>
    <t>LR071510.216</t>
  </si>
  <si>
    <t>LR071510.217</t>
  </si>
  <si>
    <t>LR071510.218</t>
  </si>
  <si>
    <t>LR071510.219</t>
  </si>
  <si>
    <t>LR071510.220</t>
  </si>
  <si>
    <t>LR071510.221</t>
  </si>
  <si>
    <t>LR071510.222</t>
  </si>
  <si>
    <t>LR071510.223</t>
  </si>
  <si>
    <t>LR071510.224</t>
  </si>
  <si>
    <t>LR071510.225</t>
  </si>
  <si>
    <t>LR071510.226</t>
  </si>
  <si>
    <t>LR071510.227</t>
  </si>
  <si>
    <t>LR071510.228</t>
  </si>
  <si>
    <t>LR071510.229</t>
  </si>
  <si>
    <t>LR071510.230</t>
  </si>
  <si>
    <t>LR071510.231</t>
  </si>
  <si>
    <t>LR071510.232</t>
  </si>
  <si>
    <t>LR071510.233</t>
  </si>
  <si>
    <t>LR071510.234</t>
  </si>
  <si>
    <t>LR071510.235</t>
  </si>
  <si>
    <t>LR071510.236</t>
  </si>
  <si>
    <t>LR071510.237</t>
  </si>
  <si>
    <t>LR071510.238</t>
  </si>
  <si>
    <t>LR071510.239</t>
  </si>
  <si>
    <t>LR071510.240</t>
  </si>
  <si>
    <t>LR071510.241</t>
  </si>
  <si>
    <t>LR071510.242</t>
  </si>
  <si>
    <t>LR071510.243</t>
  </si>
  <si>
    <t>LR071510.244</t>
  </si>
  <si>
    <t>LR071510.245</t>
  </si>
  <si>
    <t>LR071510.246</t>
  </si>
  <si>
    <t>LR071510.38</t>
  </si>
  <si>
    <t>LR071510.39</t>
  </si>
  <si>
    <t>LR071510.40</t>
  </si>
  <si>
    <t>LR071510.41</t>
  </si>
  <si>
    <t>LR071510.42</t>
  </si>
  <si>
    <t>LR071510.43</t>
  </si>
  <si>
    <t>LR071510.44</t>
  </si>
  <si>
    <t>LR071510.45</t>
  </si>
  <si>
    <t>LR071510.46</t>
  </si>
  <si>
    <t>LR071510.47</t>
  </si>
  <si>
    <t>LR071510.48</t>
  </si>
  <si>
    <t>LR071510.49</t>
  </si>
  <si>
    <t>LR071510.50</t>
  </si>
  <si>
    <t>LR071510.51</t>
  </si>
  <si>
    <t>LR071510.52</t>
  </si>
  <si>
    <t>LR071510.53</t>
  </si>
  <si>
    <t>LR071510.54</t>
  </si>
  <si>
    <t>LR071510.55</t>
  </si>
  <si>
    <t>LR071510.56</t>
  </si>
  <si>
    <t>LR071510.57</t>
  </si>
  <si>
    <t>LR071510.58</t>
  </si>
  <si>
    <t>LR071510.59</t>
  </si>
  <si>
    <t>LR071510.60</t>
  </si>
  <si>
    <t>LR071510.61</t>
  </si>
  <si>
    <t>LR071510.62</t>
  </si>
  <si>
    <t>LR071510.63</t>
  </si>
  <si>
    <t>LR071510.64</t>
  </si>
  <si>
    <t>LR071510.65</t>
  </si>
  <si>
    <t>LR071510.66</t>
  </si>
  <si>
    <t>LR071510.67</t>
  </si>
  <si>
    <t>LR071510.68</t>
  </si>
  <si>
    <t>LR071510.69</t>
  </si>
  <si>
    <t>LR071510.70</t>
  </si>
  <si>
    <t>LR071510.71</t>
  </si>
  <si>
    <t>LR071510.72</t>
  </si>
  <si>
    <t>LR071510.280</t>
  </si>
  <si>
    <t>LR071510.281</t>
  </si>
  <si>
    <t>LR071510.282</t>
  </si>
  <si>
    <t>LR071510.283</t>
  </si>
  <si>
    <t>LR071510.284</t>
  </si>
  <si>
    <t>LR071510.285</t>
  </si>
  <si>
    <t>LR071510.286</t>
  </si>
  <si>
    <t>LR071510.287</t>
  </si>
  <si>
    <t>LR071510.288</t>
  </si>
  <si>
    <t>18A</t>
    <phoneticPr fontId="4" type="noConversion"/>
  </si>
  <si>
    <t>LR071510.289</t>
  </si>
  <si>
    <t>LR071510.290</t>
  </si>
  <si>
    <t>LR071510.291</t>
  </si>
  <si>
    <t>LR071510.87</t>
  </si>
  <si>
    <t>LR071410.307</t>
  </si>
  <si>
    <t>LR071410.308</t>
  </si>
  <si>
    <t>LR071410.309</t>
  </si>
  <si>
    <t>LR071410.310</t>
  </si>
  <si>
    <t>LR071410.311</t>
  </si>
  <si>
    <t>LR071410.312</t>
  </si>
  <si>
    <t>LR071410.313</t>
  </si>
  <si>
    <t>LR071410.314</t>
  </si>
  <si>
    <t>LR071410.315</t>
  </si>
  <si>
    <t>LR071410.316</t>
  </si>
  <si>
    <t>LR071410.317</t>
  </si>
  <si>
    <t>LR071410.318</t>
  </si>
  <si>
    <t>LR071410.319</t>
  </si>
  <si>
    <t>LR071410.320</t>
  </si>
  <si>
    <t>LR071410.321</t>
  </si>
  <si>
    <t>LR071410.322</t>
  </si>
  <si>
    <t>LR071410.323</t>
  </si>
  <si>
    <t>LR071410.324</t>
  </si>
  <si>
    <t>LR071410.325</t>
  </si>
  <si>
    <t>LR071410.326</t>
  </si>
  <si>
    <t>LR071410.327</t>
  </si>
  <si>
    <t>LR071410.328</t>
  </si>
  <si>
    <t>LR071410.329</t>
  </si>
  <si>
    <t>LR071410.330</t>
  </si>
  <si>
    <t>LR071410.331</t>
  </si>
  <si>
    <t>LR071410.332</t>
  </si>
  <si>
    <t>LR071410.333</t>
  </si>
  <si>
    <t>LR071510.108</t>
  </si>
  <si>
    <t>LR071510.109</t>
  </si>
  <si>
    <t>LR071510.110</t>
  </si>
  <si>
    <t>LR071510.111</t>
  </si>
  <si>
    <t>LR071510.112</t>
  </si>
  <si>
    <t>LR071510.113</t>
  </si>
  <si>
    <t>LR071510.114</t>
  </si>
  <si>
    <t>LR071510.115</t>
  </si>
  <si>
    <t>LR071510.116</t>
  </si>
  <si>
    <t>LR071510.117</t>
  </si>
  <si>
    <t>LR071510.118</t>
  </si>
  <si>
    <t>LR071510.119</t>
  </si>
  <si>
    <t>LR071510.120</t>
  </si>
  <si>
    <t>LR071510.121</t>
  </si>
  <si>
    <t>LR071510.122</t>
  </si>
  <si>
    <t>LR071510.123</t>
  </si>
  <si>
    <t>LR071510.124</t>
  </si>
  <si>
    <t>LR071510.125</t>
  </si>
  <si>
    <t>LR071510.126</t>
  </si>
  <si>
    <t>LR071510.127</t>
  </si>
  <si>
    <t>LR071510.128</t>
  </si>
  <si>
    <t>LR071510.129</t>
  </si>
  <si>
    <t>LR071510.130</t>
  </si>
  <si>
    <t>LR071510.131</t>
  </si>
  <si>
    <t>LR071510.132</t>
  </si>
  <si>
    <t>LR071510.133</t>
  </si>
  <si>
    <t>LR071510.134</t>
  </si>
  <si>
    <t>LR071510.135</t>
  </si>
  <si>
    <t>LR071510.136</t>
  </si>
  <si>
    <t>LR071510.137</t>
  </si>
  <si>
    <t>LR071510.138</t>
  </si>
  <si>
    <t>LR071510.139</t>
  </si>
  <si>
    <t>LR071510.140</t>
  </si>
  <si>
    <t>LR071410.366</t>
  </si>
  <si>
    <t>LR071410.367</t>
  </si>
  <si>
    <t>LR071410.368</t>
  </si>
  <si>
    <t>LR071410.369</t>
  </si>
  <si>
    <t>LR071410.370</t>
  </si>
  <si>
    <t>LR071410.371</t>
  </si>
  <si>
    <t>LR071410.372</t>
  </si>
  <si>
    <t>LR071410.373</t>
  </si>
  <si>
    <t>LR071410.374</t>
  </si>
  <si>
    <t>LR071410.375</t>
  </si>
  <si>
    <t>LR071410.376</t>
  </si>
  <si>
    <t>LR071410.377</t>
  </si>
  <si>
    <t>LR071410.378</t>
  </si>
  <si>
    <t>LR071410.379</t>
  </si>
  <si>
    <t>LR071410.380</t>
  </si>
  <si>
    <t>LR071410.381</t>
  </si>
  <si>
    <t>LR071410.382</t>
  </si>
  <si>
    <t>LR071410.383</t>
  </si>
  <si>
    <t>LR071410.384</t>
  </si>
  <si>
    <t>23a</t>
    <phoneticPr fontId="4" type="noConversion"/>
  </si>
  <si>
    <t>LR071410.385</t>
  </si>
  <si>
    <t>LR071410.386</t>
  </si>
  <si>
    <t>LR071410.387</t>
  </si>
  <si>
    <t>LR071410.388</t>
  </si>
  <si>
    <t>LR071410.389</t>
  </si>
  <si>
    <t>LR071410.390</t>
  </si>
  <si>
    <t>LR071410.391</t>
  </si>
  <si>
    <t>LR071410.392</t>
  </si>
  <si>
    <t>LR071410.393</t>
  </si>
  <si>
    <t>LR071410.394</t>
  </si>
  <si>
    <t>LR071410.395</t>
  </si>
  <si>
    <t>LR071410.396</t>
  </si>
  <si>
    <t>LR071410.397</t>
  </si>
  <si>
    <t>LR071510.174</t>
  </si>
  <si>
    <t>LR071510.175</t>
  </si>
  <si>
    <t>LR071510.176</t>
  </si>
  <si>
    <t>LR071510.177</t>
  </si>
  <si>
    <t>LR071510.178</t>
  </si>
  <si>
    <t>LR071510.179</t>
  </si>
  <si>
    <t>LR071510.180</t>
  </si>
  <si>
    <t>LR071510.181</t>
  </si>
  <si>
    <t>LR071510.182</t>
  </si>
  <si>
    <t>LR071510.183</t>
  </si>
  <si>
    <t>LR071510.184</t>
  </si>
  <si>
    <t>LR071510.185</t>
  </si>
  <si>
    <t>LR071510.186</t>
  </si>
  <si>
    <t>LR071410.200</t>
  </si>
  <si>
    <t>LR071410.201</t>
  </si>
  <si>
    <t>LR071410.202</t>
  </si>
  <si>
    <t>LR071410.203</t>
  </si>
  <si>
    <t>LR071410.204</t>
  </si>
  <si>
    <t>LR071410.205</t>
  </si>
  <si>
    <t>LR071410.206</t>
  </si>
  <si>
    <t>LR071410.207</t>
  </si>
  <si>
    <t>LR071410.208</t>
  </si>
  <si>
    <t>LR071410.209</t>
  </si>
  <si>
    <t>LR071410.210</t>
  </si>
  <si>
    <t>LR071410.211</t>
  </si>
  <si>
    <t>LR071410.212</t>
  </si>
  <si>
    <t>LR071410.213</t>
  </si>
  <si>
    <t>LR071410.214</t>
  </si>
  <si>
    <t>LR071410.215</t>
  </si>
  <si>
    <t>LR071410.216</t>
  </si>
  <si>
    <t>LR071410.217</t>
  </si>
  <si>
    <t>LR071410.218</t>
  </si>
  <si>
    <t>LR071410.219</t>
  </si>
  <si>
    <t>LR071410.220</t>
  </si>
  <si>
    <t>LR071410.221</t>
  </si>
  <si>
    <t>LR071410.222</t>
  </si>
  <si>
    <t>LR071410.223</t>
  </si>
  <si>
    <t>LR071410.224</t>
  </si>
  <si>
    <t>LR071410.225</t>
  </si>
  <si>
    <t>LR071410.226</t>
  </si>
  <si>
    <t>LR071410.227</t>
  </si>
  <si>
    <t>LR071510.3</t>
  </si>
  <si>
    <t>LR071510.4</t>
  </si>
  <si>
    <t>LR071510.5</t>
  </si>
  <si>
    <t>LR071510.6</t>
  </si>
  <si>
    <t>LR071510.7</t>
  </si>
  <si>
    <t>LR071510.8</t>
  </si>
  <si>
    <t>LR071510.9</t>
  </si>
  <si>
    <t>LR071510.10</t>
  </si>
  <si>
    <t>LR071510.11</t>
  </si>
  <si>
    <t>LR071510.12</t>
  </si>
  <si>
    <t>LR071510.13</t>
  </si>
  <si>
    <t>LR071510.14</t>
  </si>
  <si>
    <t>LR071510.15</t>
  </si>
  <si>
    <t>LR071510.16</t>
  </si>
  <si>
    <t>LR071510.17</t>
  </si>
  <si>
    <t>LR071510.18</t>
  </si>
  <si>
    <t>LR071510.19</t>
  </si>
  <si>
    <t>LR071510.20</t>
  </si>
  <si>
    <t>LR071510.21</t>
  </si>
  <si>
    <t>LR071510.22</t>
  </si>
  <si>
    <t>LR071510.23</t>
  </si>
  <si>
    <t>LR071510.24</t>
  </si>
  <si>
    <t>LR071510.25</t>
  </si>
  <si>
    <t>LR071510.26</t>
  </si>
  <si>
    <t>LR071510.27</t>
  </si>
  <si>
    <t>LR071510.28</t>
  </si>
  <si>
    <t>LR071510.29</t>
  </si>
  <si>
    <t>LR071510.30</t>
  </si>
  <si>
    <t>LR071510.31</t>
  </si>
  <si>
    <t>LR071510.32</t>
  </si>
  <si>
    <t>LR071510.33</t>
  </si>
  <si>
    <t>LR071510.34</t>
  </si>
  <si>
    <t>LR071510.35</t>
  </si>
  <si>
    <t>LR071510.36</t>
  </si>
  <si>
    <t>LR071510.37</t>
  </si>
  <si>
    <t>LR071410.260</t>
  </si>
  <si>
    <t>LR071410.261</t>
  </si>
  <si>
    <t>LR071410.262</t>
  </si>
  <si>
    <t>LR071410.263</t>
  </si>
  <si>
    <t>LR071410.264</t>
  </si>
  <si>
    <t>LR071410.265</t>
  </si>
  <si>
    <t>LR071410.266</t>
  </si>
  <si>
    <t>LR071410.267</t>
  </si>
  <si>
    <t>LR071410.268</t>
  </si>
  <si>
    <t>LR071410.269</t>
  </si>
  <si>
    <t>LR071410.270</t>
  </si>
  <si>
    <t>LR071410.271</t>
  </si>
  <si>
    <t>LR071410.272</t>
  </si>
  <si>
    <t>LR071410.273</t>
  </si>
  <si>
    <t>LR071410.274</t>
  </si>
  <si>
    <t>LR071410.275</t>
  </si>
  <si>
    <t>LR071410.276</t>
  </si>
  <si>
    <t>LR071410.277</t>
  </si>
  <si>
    <t>LR071410.278</t>
  </si>
  <si>
    <t>LR071410.279</t>
  </si>
  <si>
    <t>LR071410.280</t>
  </si>
  <si>
    <t>LR071410.281</t>
  </si>
  <si>
    <t>LR071410.282</t>
  </si>
  <si>
    <t>LR071410.283</t>
  </si>
  <si>
    <t>LR071410.284</t>
  </si>
  <si>
    <t>LR071410.285</t>
  </si>
  <si>
    <t>LR071410.286</t>
  </si>
  <si>
    <t>LR071410.287</t>
  </si>
  <si>
    <t>LR071410.288</t>
  </si>
  <si>
    <t>LR071410.289</t>
  </si>
  <si>
    <t>LR071410.290</t>
  </si>
  <si>
    <t>LR071410.291</t>
  </si>
  <si>
    <t>LR071410.292</t>
  </si>
  <si>
    <t>LR071510.73</t>
  </si>
  <si>
    <t>LR071510.74</t>
  </si>
  <si>
    <t>LR071510.75</t>
  </si>
  <si>
    <t>LR071510.76</t>
  </si>
  <si>
    <t>LR071510.77</t>
  </si>
  <si>
    <t>LR071510.78</t>
  </si>
  <si>
    <t>LR071510.79</t>
  </si>
  <si>
    <t>LR071510.80</t>
  </si>
  <si>
    <t>LR071510.81</t>
  </si>
  <si>
    <t>LR071510.82</t>
  </si>
  <si>
    <t>LR071510.83</t>
  </si>
  <si>
    <t>LR071510.84</t>
  </si>
  <si>
    <t>LR071510.85</t>
  </si>
  <si>
    <t>LR071510.86</t>
  </si>
  <si>
    <t>LR071410.93</t>
  </si>
  <si>
    <t>LR071410.94</t>
  </si>
  <si>
    <t>LR071410.95</t>
  </si>
  <si>
    <t>LR071410.96</t>
  </si>
  <si>
    <t>LR071410.97</t>
  </si>
  <si>
    <t>LR071410.98</t>
  </si>
  <si>
    <t>LR071410.99</t>
  </si>
  <si>
    <t>LR071410.100</t>
  </si>
  <si>
    <t>LR071410.101</t>
  </si>
  <si>
    <t>LR071410.102</t>
  </si>
  <si>
    <t>LR071410.103</t>
  </si>
  <si>
    <t>LR071410.104</t>
  </si>
  <si>
    <t>LR071410.105</t>
  </si>
  <si>
    <t>LR071410.106</t>
  </si>
  <si>
    <t>LR071410.107</t>
  </si>
  <si>
    <t>LR071410.108</t>
  </si>
  <si>
    <t>LR071410.109</t>
  </si>
  <si>
    <t>LR071410.110</t>
  </si>
  <si>
    <t>LR071410.111</t>
  </si>
  <si>
    <t>LR071410.112</t>
  </si>
  <si>
    <t>LR071410.113</t>
  </si>
  <si>
    <t>LR071410.114</t>
  </si>
  <si>
    <t>LR071410.115</t>
  </si>
  <si>
    <t>LR071410.116</t>
  </si>
  <si>
    <t>LR071410.117</t>
  </si>
  <si>
    <t>LR071410.118</t>
  </si>
  <si>
    <t>LR071410.119</t>
  </si>
  <si>
    <t>LR071410.120</t>
  </si>
  <si>
    <t>LR071410.334</t>
  </si>
  <si>
    <t>LR071410.335</t>
  </si>
  <si>
    <t>LR071410.336</t>
  </si>
  <si>
    <t>LR071410.337</t>
  </si>
  <si>
    <t>LR071410.338</t>
  </si>
  <si>
    <t>LR071410.339</t>
  </si>
  <si>
    <t>LR071410.340</t>
  </si>
  <si>
    <t>LR071410.341</t>
  </si>
  <si>
    <t>LR071410.342</t>
  </si>
  <si>
    <t>LR071410.343</t>
  </si>
  <si>
    <t>LR071410.344</t>
  </si>
  <si>
    <t>LR071410.345</t>
  </si>
  <si>
    <t>LR071410.346</t>
  </si>
  <si>
    <t>LR071410.347</t>
  </si>
  <si>
    <t>LR071410.348</t>
  </si>
  <si>
    <t>LR071410.349</t>
  </si>
  <si>
    <t>LR071410.350</t>
  </si>
  <si>
    <t>LR071410.351</t>
  </si>
  <si>
    <t>LR071410.352</t>
  </si>
  <si>
    <t>LR071410.353</t>
  </si>
  <si>
    <t>LR071410.354</t>
  </si>
  <si>
    <t>LR071410.355</t>
  </si>
  <si>
    <t>LR071410.356</t>
  </si>
  <si>
    <t>LR071410.357</t>
  </si>
  <si>
    <t>LR071410.358</t>
  </si>
  <si>
    <t>LR071410.359</t>
  </si>
  <si>
    <t>LR071410.360</t>
  </si>
  <si>
    <t>LR071410.361</t>
  </si>
  <si>
    <t>LR071410.362</t>
  </si>
  <si>
    <t>LR071410.363</t>
  </si>
  <si>
    <t>LR071410.364</t>
  </si>
  <si>
    <t>LR071410.365</t>
  </si>
  <si>
    <t>LR071410.152</t>
  </si>
  <si>
    <t>LR071410.153</t>
  </si>
  <si>
    <t>LR071410.154</t>
  </si>
  <si>
    <t>LR071410.155</t>
  </si>
  <si>
    <t>LR071410.156</t>
  </si>
  <si>
    <t>LR071410.157</t>
  </si>
  <si>
    <t>LR071410.158</t>
  </si>
  <si>
    <t>LR071410.159</t>
  </si>
  <si>
    <t>LR071410.160</t>
  </si>
  <si>
    <t>LR071410.161</t>
  </si>
  <si>
    <t>LR071410.162</t>
  </si>
  <si>
    <t>LR071410.163</t>
  </si>
  <si>
    <t>LR071410.164</t>
  </si>
  <si>
    <t>LR071410.165</t>
  </si>
  <si>
    <t>LR071410.166</t>
  </si>
  <si>
    <t>LR071410.167</t>
  </si>
  <si>
    <t>LR071410.168</t>
  </si>
  <si>
    <t>LR071410.169</t>
  </si>
  <si>
    <t>LR071410.170</t>
  </si>
  <si>
    <t>LR071410.171</t>
  </si>
  <si>
    <t>LR071410.172</t>
  </si>
  <si>
    <t>LR071410.173</t>
  </si>
  <si>
    <t>LR071410.174</t>
  </si>
  <si>
    <t>LR071410.175</t>
  </si>
  <si>
    <t>LR071410.176</t>
  </si>
  <si>
    <t>LR071410.177</t>
  </si>
  <si>
    <t>LR071410.178</t>
  </si>
  <si>
    <t>LR071410.179</t>
  </si>
  <si>
    <t>LR071410.180</t>
  </si>
  <si>
    <t>LR071410.181</t>
  </si>
  <si>
    <t>LR071410.182</t>
  </si>
  <si>
    <t>LR071410.183</t>
  </si>
  <si>
    <t>LR071410.184</t>
  </si>
  <si>
    <t>LR071410.398</t>
  </si>
  <si>
    <t>LR071410.399</t>
  </si>
  <si>
    <t>LR071410.400</t>
  </si>
  <si>
    <t>LR071410.401</t>
  </si>
  <si>
    <t>LR071410.402</t>
  </si>
  <si>
    <t>LR071410.403</t>
  </si>
  <si>
    <t>LR071410.404</t>
  </si>
  <si>
    <t>22a</t>
  </si>
  <si>
    <t>LR071410.405</t>
  </si>
  <si>
    <t>LR071410.406</t>
  </si>
  <si>
    <t>LR071410.407</t>
  </si>
  <si>
    <t>LR071410.408</t>
  </si>
  <si>
    <t>LR071410.409</t>
  </si>
  <si>
    <t>LR071410.410</t>
  </si>
  <si>
    <t>LR071410.198</t>
  </si>
  <si>
    <t>LR071410.199</t>
  </si>
  <si>
    <t>LAI_File</t>
  </si>
  <si>
    <t>LAI</t>
  </si>
  <si>
    <t>AvgLAI</t>
  </si>
  <si>
    <t>SD</t>
  </si>
  <si>
    <t>SE</t>
  </si>
  <si>
    <t>LR071410.1</t>
  </si>
  <si>
    <t>LR071410.2</t>
  </si>
  <si>
    <t>LR071410.3</t>
  </si>
  <si>
    <t>LR071410.4</t>
  </si>
  <si>
    <t>LR071410.5</t>
  </si>
  <si>
    <t>LR071410.6</t>
  </si>
  <si>
    <t>LR071410.7</t>
  </si>
  <si>
    <t>LR071410.8</t>
  </si>
  <si>
    <t>LR071410.9</t>
  </si>
  <si>
    <t>LR071410.10</t>
  </si>
  <si>
    <t>LR071410.11</t>
  </si>
  <si>
    <t>LR071410.12</t>
  </si>
  <si>
    <t>LR071410.13</t>
  </si>
  <si>
    <t>LR071410.14</t>
  </si>
  <si>
    <t>LR071410.15</t>
  </si>
  <si>
    <t>LR071410.16</t>
  </si>
  <si>
    <t>LR071410.17</t>
  </si>
  <si>
    <t>LR071410.18</t>
  </si>
  <si>
    <t>LR071410.19</t>
  </si>
  <si>
    <t>LR071410.20</t>
  </si>
  <si>
    <t>LR071410.21</t>
  </si>
  <si>
    <t>LR071410.22</t>
  </si>
  <si>
    <t>LR071410.23</t>
  </si>
  <si>
    <t>LR071410.24</t>
  </si>
  <si>
    <t>LR071410.228</t>
  </si>
  <si>
    <t>LR071410.229</t>
  </si>
  <si>
    <t>LR071410.230</t>
  </si>
  <si>
    <t>LR071410.231</t>
  </si>
  <si>
    <t>LR071410.232</t>
  </si>
  <si>
    <t>LR071410.233</t>
  </si>
  <si>
    <t>LR071410.234</t>
  </si>
  <si>
    <t>LR071410.235</t>
  </si>
  <si>
    <t>LR071410.236</t>
  </si>
  <si>
    <t>LR071410.237</t>
  </si>
  <si>
    <t>LR071410.238</t>
  </si>
  <si>
    <t>LR071410.239</t>
  </si>
  <si>
    <t>LR071410.240</t>
  </si>
  <si>
    <t>LR071410.241</t>
  </si>
  <si>
    <t>LR071410.242</t>
  </si>
  <si>
    <t>LR071410.243</t>
  </si>
  <si>
    <t>LR071410.244</t>
  </si>
  <si>
    <t>LR071410.245</t>
  </si>
  <si>
    <t>LR071410.246</t>
  </si>
  <si>
    <t>LR071410.247</t>
  </si>
  <si>
    <t>LR071410.248</t>
  </si>
  <si>
    <t>LR071410.249</t>
  </si>
  <si>
    <t>LR071410.250</t>
  </si>
  <si>
    <t>LR071410.251</t>
  </si>
  <si>
    <t>LR071410.252</t>
  </si>
  <si>
    <t>LR071410.253</t>
  </si>
  <si>
    <t>LR071410.254</t>
  </si>
  <si>
    <t>LR071410.255</t>
  </si>
  <si>
    <t>LR071410.256</t>
  </si>
  <si>
    <t>LR071410.257</t>
  </si>
  <si>
    <t>LR071410.258</t>
  </si>
  <si>
    <t>LR071410.259</t>
  </si>
  <si>
    <t>LR071410.58</t>
  </si>
  <si>
    <t>LR071410.59</t>
  </si>
  <si>
    <t>LR071410.60</t>
  </si>
  <si>
    <t>LR071410.61</t>
  </si>
  <si>
    <t>LR071410.62</t>
  </si>
  <si>
    <t>LR071410.63</t>
  </si>
  <si>
    <t>LR071410.64</t>
  </si>
  <si>
    <t>LR071410.65</t>
  </si>
  <si>
    <t>LR071410.66</t>
  </si>
  <si>
    <t>LR071410.67</t>
  </si>
  <si>
    <t>LR071410.68</t>
  </si>
  <si>
    <t>LR071410.69</t>
  </si>
  <si>
    <t>LR071410.70</t>
  </si>
  <si>
    <t>LR071410.71</t>
  </si>
  <si>
    <t>LR071410.72</t>
  </si>
  <si>
    <t>LR071410.73</t>
  </si>
  <si>
    <t>LR071410.74</t>
  </si>
  <si>
    <t>LR071410.75</t>
  </si>
  <si>
    <t>LR071410.76</t>
  </si>
  <si>
    <t>LR071410.77</t>
  </si>
  <si>
    <t>LR071410.78</t>
  </si>
  <si>
    <t>LR071410.79</t>
  </si>
  <si>
    <t>LR071410.80</t>
  </si>
  <si>
    <t>LR071410.81</t>
  </si>
  <si>
    <t>LR071410.82</t>
  </si>
  <si>
    <t>LR071410.83</t>
  </si>
  <si>
    <t>LR071410.84</t>
  </si>
  <si>
    <t>LR071410.85</t>
  </si>
  <si>
    <t>LR071410.86</t>
  </si>
  <si>
    <t>LR071410.87</t>
  </si>
  <si>
    <t>LR071410.88</t>
  </si>
  <si>
    <t>LR071410.89</t>
  </si>
  <si>
    <t>LR071410.90</t>
  </si>
  <si>
    <t>LR071410.91</t>
  </si>
  <si>
    <t>LR071410.92</t>
  </si>
  <si>
    <t>LR071410.293</t>
  </si>
  <si>
    <t>LR071410.294</t>
  </si>
  <si>
    <t>LR071410.295</t>
  </si>
  <si>
    <t>LR071410.296</t>
  </si>
  <si>
    <t>LR071410.297</t>
  </si>
  <si>
    <t>LR071410.298</t>
  </si>
  <si>
    <t>LR071410.299</t>
  </si>
  <si>
    <t>LR071410.300</t>
  </si>
  <si>
    <t>LR071410.301</t>
  </si>
  <si>
    <t>LR071410.302</t>
  </si>
  <si>
    <t>LR071410.303</t>
  </si>
  <si>
    <t>LR071410.304</t>
  </si>
  <si>
    <t>LR071410.305</t>
  </si>
  <si>
    <t>LR071410.306</t>
  </si>
  <si>
    <t>LR071410.29</t>
  </si>
  <si>
    <t>LR071410.30</t>
  </si>
  <si>
    <t>LR071410.31</t>
  </si>
  <si>
    <t>LR071410.32</t>
  </si>
  <si>
    <t>LR071410.33</t>
  </si>
  <si>
    <t>LR071410.34</t>
  </si>
  <si>
    <t>LR071410.35</t>
  </si>
  <si>
    <t>LR071410.36</t>
  </si>
  <si>
    <t>LR071410.37</t>
  </si>
  <si>
    <t>LR071410.38</t>
  </si>
  <si>
    <t>LR071410.39</t>
  </si>
  <si>
    <t>LR071410.40</t>
  </si>
  <si>
    <t>LR071410.41</t>
  </si>
  <si>
    <t>LR071410.42</t>
  </si>
  <si>
    <t>LR071410.43</t>
  </si>
  <si>
    <t>LR071410.44</t>
  </si>
  <si>
    <t>LR071410.45</t>
  </si>
  <si>
    <t>LR071410.46</t>
  </si>
  <si>
    <t>LR071410.47</t>
  </si>
  <si>
    <t>LR071410.48</t>
  </si>
  <si>
    <t>LR071410.49</t>
  </si>
  <si>
    <t>LR071410.50</t>
  </si>
  <si>
    <t>LR071410.51</t>
  </si>
  <si>
    <t>LR071410.52</t>
  </si>
  <si>
    <t>LR071410.53</t>
  </si>
  <si>
    <t>LR071410.54</t>
  </si>
  <si>
    <t>LR071410.55</t>
  </si>
  <si>
    <t>LR071410.56</t>
  </si>
  <si>
    <t>LR071410.57</t>
  </si>
  <si>
    <t>LR071410.121</t>
  </si>
  <si>
    <t>LR071410.122</t>
  </si>
  <si>
    <t>LR071410.123</t>
  </si>
  <si>
    <t>LR071410.124</t>
  </si>
  <si>
    <t>LR071410.125</t>
  </si>
  <si>
    <t>LR071410.126</t>
  </si>
  <si>
    <t>LR071410.127</t>
  </si>
  <si>
    <t>LR071410.128</t>
  </si>
  <si>
    <t>LR071410.129</t>
  </si>
  <si>
    <t>LR071410.130</t>
  </si>
  <si>
    <t>LR071410.131</t>
  </si>
  <si>
    <t>LR071410.132</t>
  </si>
  <si>
    <t>LR071410.133</t>
  </si>
  <si>
    <t>LR071410.134</t>
  </si>
  <si>
    <t>LR071410.135</t>
  </si>
  <si>
    <t>LR071410.136</t>
  </si>
  <si>
    <t>LR071410.137</t>
  </si>
  <si>
    <t>LR071410.138</t>
  </si>
  <si>
    <t>LR071410.139</t>
  </si>
  <si>
    <t>LR071410.140</t>
  </si>
  <si>
    <t>LR071410.141</t>
  </si>
  <si>
    <t>LR071410.142</t>
  </si>
  <si>
    <t>LR071410.143</t>
  </si>
  <si>
    <t>LR071410.144</t>
  </si>
  <si>
    <t>30a</t>
  </si>
  <si>
    <t>LR071410.145</t>
  </si>
  <si>
    <t>LR071410.146</t>
  </si>
  <si>
    <t>LR071410.147</t>
  </si>
  <si>
    <t>LR071410.148</t>
  </si>
  <si>
    <t>LR071410.149</t>
  </si>
  <si>
    <t>LR071410.150</t>
  </si>
  <si>
    <t>LR071410.151</t>
  </si>
  <si>
    <t>#5-39a are in Leading Ridge (forest area near Shale Hills). Numbering is based on keeping consistency with our GPS unit, which is why site numbers not continuous. These can be renumbered for reporting purposes.</t>
    <phoneticPr fontId="4" type="noConversion"/>
  </si>
  <si>
    <t>Site Numbering</t>
    <phoneticPr fontId="4" type="noConversion"/>
  </si>
  <si>
    <t>Canopy Closure Measurement Locations</t>
    <phoneticPr fontId="4" type="noConversion"/>
  </si>
  <si>
    <t>LAI Measurement Locations</t>
    <phoneticPr fontId="4" type="noConversion"/>
  </si>
  <si>
    <t>North - 7m North of Center</t>
    <phoneticPr fontId="4" type="noConversion"/>
  </si>
  <si>
    <t>East - 7m East of Center</t>
    <phoneticPr fontId="4" type="noConversion"/>
  </si>
  <si>
    <t>South - 7m South of Center</t>
    <phoneticPr fontId="4" type="noConversion"/>
  </si>
  <si>
    <t>West - 7m West of Center</t>
    <phoneticPr fontId="4" type="noConversion"/>
  </si>
  <si>
    <t xml:space="preserve">Center </t>
    <phoneticPr fontId="4" type="noConversion"/>
  </si>
  <si>
    <t>"Positions"</t>
    <phoneticPr fontId="4" type="noConversion"/>
  </si>
  <si>
    <t>W1,W2, and W3 are sites in a wetland meadow area.</t>
  </si>
  <si>
    <t>M1 and M2 are sites in a meadow area.</t>
    <phoneticPr fontId="4" type="noConversion"/>
  </si>
  <si>
    <t>LR071410.185</t>
  </si>
  <si>
    <t>LR071410.186</t>
  </si>
  <si>
    <t>LR071410.187</t>
  </si>
  <si>
    <t>LR071410.188</t>
  </si>
  <si>
    <t>LR071410.189</t>
  </si>
  <si>
    <t>LR071410.190</t>
  </si>
  <si>
    <t>LR071410.191</t>
  </si>
  <si>
    <t>LR071410.192</t>
  </si>
  <si>
    <t>LR071410.193</t>
  </si>
  <si>
    <t>LR071410.194</t>
  </si>
  <si>
    <t>LR071410.195</t>
  </si>
  <si>
    <t>LR071410.196</t>
  </si>
  <si>
    <t>LR071410.197</t>
  </si>
  <si>
    <t>X-coordinate</t>
    <phoneticPr fontId="4" type="noConversion"/>
  </si>
  <si>
    <t>Y-coordinate</t>
    <phoneticPr fontId="4" type="noConversion"/>
  </si>
  <si>
    <r>
      <t xml:space="preserve">1. </t>
    </r>
    <r>
      <rPr>
        <u/>
        <sz val="10"/>
        <rFont val="Verdana"/>
      </rPr>
      <t>Key</t>
    </r>
    <r>
      <rPr>
        <sz val="10"/>
        <rFont val="Verdana"/>
      </rPr>
      <t>:  Key to understanding the remaining sheets including positions of measurements (these are consistent with the vegetation survey protocol), and site locations.</t>
    </r>
    <phoneticPr fontId="4" type="noConversion"/>
  </si>
  <si>
    <r>
      <t xml:space="preserve">4. </t>
    </r>
    <r>
      <rPr>
        <u/>
        <sz val="10"/>
        <rFont val="Verdana"/>
      </rPr>
      <t>VegHt</t>
    </r>
    <r>
      <rPr>
        <sz val="10"/>
        <rFont val="Verdana"/>
      </rPr>
      <t>: Average vegetation heights for the meadow and wetland plots. Vegetation was measured at the same positions as canopy closure.</t>
    </r>
    <phoneticPr fontId="4" type="noConversion"/>
  </si>
  <si>
    <r>
      <t xml:space="preserve">5. </t>
    </r>
    <r>
      <rPr>
        <u/>
        <sz val="10"/>
        <rFont val="Verdana"/>
      </rPr>
      <t>Site_LAI</t>
    </r>
    <r>
      <rPr>
        <sz val="10"/>
        <rFont val="Verdana"/>
      </rPr>
      <t>: Complete LAI data for each plot, also with averages, standard deviation, and standard errors.</t>
    </r>
    <phoneticPr fontId="4" type="noConversion"/>
  </si>
  <si>
    <r>
      <t xml:space="preserve">6. </t>
    </r>
    <r>
      <rPr>
        <u/>
        <sz val="10"/>
        <rFont val="Verdana"/>
      </rPr>
      <t>CC</t>
    </r>
    <r>
      <rPr>
        <sz val="10"/>
        <rFont val="Verdana"/>
      </rPr>
      <t>: Canopy Closure raw data and calculated percent canopy closure per plot.</t>
    </r>
    <phoneticPr fontId="4" type="noConversion"/>
  </si>
  <si>
    <t>AvgLAI</t>
    <phoneticPr fontId="4" type="noConversion"/>
  </si>
  <si>
    <t>PCC</t>
    <phoneticPr fontId="4" type="noConversion"/>
  </si>
  <si>
    <t>X</t>
    <phoneticPr fontId="4" type="noConversion"/>
  </si>
  <si>
    <t>Y</t>
    <phoneticPr fontId="4" type="noConversion"/>
  </si>
  <si>
    <t>Other Abbreviations</t>
    <phoneticPr fontId="4" type="noConversion"/>
  </si>
  <si>
    <t>SiteSD</t>
    <phoneticPr fontId="4" type="noConversion"/>
  </si>
  <si>
    <t>SiteSE</t>
    <phoneticPr fontId="4" type="noConversion"/>
  </si>
  <si>
    <t>PCC</t>
    <phoneticPr fontId="4" type="noConversion"/>
  </si>
  <si>
    <t>X</t>
    <phoneticPr fontId="4" type="noConversion"/>
  </si>
  <si>
    <t>Y</t>
    <phoneticPr fontId="4" type="noConversion"/>
  </si>
  <si>
    <t>AvgLAI</t>
    <phoneticPr fontId="4" type="noConversion"/>
  </si>
  <si>
    <t>Average of LAI for the site number listed across all measurement locations in the site</t>
    <phoneticPr fontId="4" type="noConversion"/>
  </si>
  <si>
    <t>Site standard deviation based on average above</t>
    <phoneticPr fontId="4" type="noConversion"/>
  </si>
  <si>
    <t>Site standard error</t>
    <phoneticPr fontId="4" type="noConversion"/>
  </si>
  <si>
    <t>Percent canopy closure</t>
    <phoneticPr fontId="4" type="noConversion"/>
  </si>
  <si>
    <r>
      <t xml:space="preserve">2. </t>
    </r>
    <r>
      <rPr>
        <u/>
        <sz val="10"/>
        <rFont val="Verdana"/>
      </rPr>
      <t>Site_Trees</t>
    </r>
    <r>
      <rPr>
        <sz val="10"/>
        <rFont val="Verdana"/>
      </rPr>
      <t>: Tree data collection including height, diameter, species and crown class. This includes all trees over 18cm diameter in each of the plots.</t>
    </r>
    <phoneticPr fontId="4" type="noConversion"/>
  </si>
  <si>
    <r>
      <t xml:space="preserve">3. </t>
    </r>
    <r>
      <rPr>
        <u/>
        <sz val="10"/>
        <rFont val="Verdana"/>
      </rPr>
      <t>MW_Spp</t>
    </r>
    <r>
      <rPr>
        <sz val="10"/>
        <rFont val="Verdana"/>
      </rPr>
      <t>: List of herbaceous, shrub, and small tree species (less than 18cm) identified at the meadow and wetland sites. Any trees located at these sites are included in the Site_Trees list.</t>
    </r>
    <phoneticPr fontId="4" type="noConversion"/>
  </si>
  <si>
    <t>LR071410.25</t>
  </si>
  <si>
    <t>LR071410.26</t>
  </si>
  <si>
    <t>LR071410.27</t>
  </si>
  <si>
    <t>LR071410.28</t>
  </si>
  <si>
    <r>
      <t xml:space="preserve">7. </t>
    </r>
    <r>
      <rPr>
        <u/>
        <sz val="10"/>
        <rFont val="Verdana"/>
      </rPr>
      <t>LAI_SiteSummary</t>
    </r>
    <r>
      <rPr>
        <sz val="10"/>
        <rFont val="Verdana"/>
      </rPr>
      <t xml:space="preserve">: List of LAI summary data (one average value for each site), percent canopy closure, and XY location of each plot.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</si>
</sst>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0000000"/>
    <numFmt numFmtId="166" formatCode="0.0000000"/>
  </numFmts>
  <fonts count="12" x14ac:knownFonts="1">
    <font>
      <sz val="10"/>
      <name val="Verdana"/>
    </font>
    <font>
      <b/>
      <sz val="10"/>
      <name val="Verdana"/>
    </font>
    <font>
      <b/>
      <sz val="10"/>
      <name val="Verdana"/>
    </font>
    <font>
      <b/>
      <sz val="10"/>
      <name val="Verdana"/>
    </font>
    <font>
      <sz val="8"/>
      <name val="Verdana"/>
    </font>
    <font>
      <u/>
      <sz val="10"/>
      <name val="Verdana"/>
    </font>
    <font>
      <sz val="12"/>
      <name val="Courier"/>
      <family val="3"/>
    </font>
    <font>
      <sz val="10"/>
      <name val="Arial"/>
    </font>
    <font>
      <b/>
      <sz val="8"/>
      <color indexed="81"/>
      <name val="Tahoma"/>
      <charset val="1"/>
    </font>
    <font>
      <sz val="8"/>
      <color indexed="81"/>
      <name val="Tahoma"/>
      <charset val="1"/>
    </font>
    <font>
      <sz val="12"/>
      <color indexed="8"/>
      <name val="Courier"/>
      <family val="3"/>
    </font>
    <font>
      <sz val="11"/>
      <color indexed="8"/>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0" fontId="7" fillId="0" borderId="0"/>
    <xf numFmtId="0" fontId="11" fillId="0" borderId="0"/>
  </cellStyleXfs>
  <cellXfs count="43">
    <xf numFmtId="0" fontId="0" fillId="0" borderId="0" xfId="0"/>
    <xf numFmtId="0" fontId="0" fillId="0" borderId="0" xfId="0" applyAlignment="1">
      <alignment horizontal="left"/>
    </xf>
    <xf numFmtId="0" fontId="0" fillId="0" borderId="0" xfId="0" applyAlignment="1">
      <alignment horizontal="right"/>
    </xf>
    <xf numFmtId="21" fontId="0" fillId="0" borderId="0" xfId="0" applyNumberFormat="1"/>
    <xf numFmtId="14" fontId="0" fillId="0" borderId="0" xfId="0" applyNumberFormat="1"/>
    <xf numFmtId="2" fontId="0" fillId="0" borderId="0" xfId="0" applyNumberFormat="1"/>
    <xf numFmtId="2" fontId="0" fillId="0" borderId="0" xfId="0" applyNumberFormat="1"/>
    <xf numFmtId="0" fontId="0" fillId="0" borderId="0" xfId="0" applyBorder="1"/>
    <xf numFmtId="0" fontId="0" fillId="0" borderId="0" xfId="0" applyFont="1" applyBorder="1"/>
    <xf numFmtId="0" fontId="3" fillId="0" borderId="1" xfId="0" applyFont="1" applyBorder="1"/>
    <xf numFmtId="0" fontId="3" fillId="0" borderId="0" xfId="0" applyFont="1" applyBorder="1" applyAlignment="1">
      <alignment horizontal="left"/>
    </xf>
    <xf numFmtId="0" fontId="3" fillId="0" borderId="0" xfId="0" applyFont="1" applyBorder="1"/>
    <xf numFmtId="2" fontId="3" fillId="0" borderId="0" xfId="0" applyNumberFormat="1" applyFont="1" applyBorder="1"/>
    <xf numFmtId="0" fontId="3" fillId="0" borderId="1" xfId="0" applyFont="1" applyBorder="1"/>
    <xf numFmtId="21" fontId="3" fillId="0" borderId="1" xfId="0" applyNumberFormat="1" applyFont="1" applyBorder="1"/>
    <xf numFmtId="2" fontId="3" fillId="0" borderId="1" xfId="0" applyNumberFormat="1" applyFont="1" applyBorder="1"/>
    <xf numFmtId="0" fontId="3" fillId="0" borderId="1" xfId="0" applyFont="1" applyBorder="1" applyAlignment="1">
      <alignment horizontal="left"/>
    </xf>
    <xf numFmtId="1" fontId="0" fillId="0" borderId="0" xfId="0" applyNumberFormat="1" applyAlignment="1">
      <alignment horizontal="left"/>
    </xf>
    <xf numFmtId="2" fontId="0" fillId="0" borderId="0" xfId="0" applyNumberFormat="1" applyAlignment="1">
      <alignment horizontal="left"/>
    </xf>
    <xf numFmtId="0" fontId="3" fillId="0" borderId="1" xfId="0" applyFont="1" applyBorder="1" applyAlignment="1">
      <alignment horizontal="center"/>
    </xf>
    <xf numFmtId="0" fontId="3" fillId="0" borderId="1" xfId="0" applyFont="1" applyFill="1" applyBorder="1" applyAlignment="1">
      <alignment horizontal="center"/>
    </xf>
    <xf numFmtId="0" fontId="2" fillId="0" borderId="0" xfId="0" applyFont="1" applyBorder="1" applyAlignment="1">
      <alignment horizontal="right"/>
    </xf>
    <xf numFmtId="0" fontId="2" fillId="0" borderId="0" xfId="0" applyFont="1" applyBorder="1"/>
    <xf numFmtId="0" fontId="2" fillId="0" borderId="1" xfId="0" applyFont="1" applyBorder="1" applyAlignment="1">
      <alignment horizontal="center"/>
    </xf>
    <xf numFmtId="0" fontId="0" fillId="0" borderId="0" xfId="0" applyAlignment="1">
      <alignment wrapText="1"/>
    </xf>
    <xf numFmtId="0" fontId="2" fillId="0" borderId="0" xfId="0" applyFont="1"/>
    <xf numFmtId="0" fontId="0" fillId="0" borderId="0" xfId="0" applyAlignment="1">
      <alignment wrapText="1"/>
    </xf>
    <xf numFmtId="0" fontId="1" fillId="0" borderId="0" xfId="0" applyFont="1"/>
    <xf numFmtId="0" fontId="0" fillId="0" borderId="0" xfId="0" applyAlignment="1">
      <alignment wrapText="1"/>
    </xf>
    <xf numFmtId="0" fontId="0" fillId="0" borderId="0" xfId="0" applyAlignment="1">
      <alignment horizontal="left" indent="1"/>
    </xf>
    <xf numFmtId="0" fontId="6" fillId="0" borderId="0" xfId="1" applyFont="1" applyAlignment="1">
      <alignment horizontal="left"/>
    </xf>
    <xf numFmtId="164" fontId="6" fillId="0" borderId="0" xfId="1" applyNumberFormat="1" applyFont="1"/>
    <xf numFmtId="164" fontId="10" fillId="0" borderId="0" xfId="0" applyNumberFormat="1" applyFont="1"/>
    <xf numFmtId="0" fontId="10" fillId="0" borderId="0" xfId="2" applyFont="1"/>
    <xf numFmtId="0" fontId="10" fillId="0" borderId="0" xfId="0" applyFont="1"/>
    <xf numFmtId="0" fontId="0" fillId="0" borderId="0" xfId="0" applyAlignment="1">
      <alignment horizontal="left" vertical="top" wrapText="1"/>
    </xf>
    <xf numFmtId="0" fontId="0" fillId="0" borderId="0" xfId="0" applyAlignment="1">
      <alignment vertical="top" wrapText="1"/>
    </xf>
    <xf numFmtId="165" fontId="0" fillId="0" borderId="0" xfId="0" applyNumberFormat="1"/>
    <xf numFmtId="166" fontId="0" fillId="0" borderId="0" xfId="0" applyNumberFormat="1"/>
    <xf numFmtId="0" fontId="0" fillId="0" borderId="0" xfId="0" applyNumberFormat="1"/>
    <xf numFmtId="0" fontId="0" fillId="0" borderId="0" xfId="0" applyAlignment="1">
      <alignment wrapText="1"/>
    </xf>
    <xf numFmtId="0" fontId="0" fillId="0" borderId="0" xfId="0" applyAlignment="1"/>
    <xf numFmtId="0" fontId="2" fillId="0" borderId="0" xfId="0" applyFont="1" applyBorder="1" applyAlignment="1">
      <alignment horizontal="center"/>
    </xf>
  </cellXfs>
  <cellStyles count="3">
    <cellStyle name="Normal" xfId="0" builtinId="0"/>
    <cellStyle name="Normal 2" xfId="1"/>
    <cellStyle name="Normal 3" xfId="2"/>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25400</xdr:colOff>
      <xdr:row>20</xdr:row>
      <xdr:rowOff>0</xdr:rowOff>
    </xdr:from>
    <xdr:to>
      <xdr:col>4</xdr:col>
      <xdr:colOff>800100</xdr:colOff>
      <xdr:row>26</xdr:row>
      <xdr:rowOff>622300</xdr:rowOff>
    </xdr:to>
    <xdr:pic>
      <xdr:nvPicPr>
        <xdr:cNvPr id="2" name="Picture 1"/>
        <xdr:cNvPicPr>
          <a:picLocks noChangeAspect="1" noChangeArrowheads="1"/>
        </xdr:cNvPicPr>
      </xdr:nvPicPr>
      <xdr:blipFill>
        <a:blip xmlns:r="http://schemas.openxmlformats.org/officeDocument/2006/relationships" r:embed="rId1"/>
        <a:srcRect l="21986" t="10333" r="28256" b="12030"/>
        <a:stretch>
          <a:fillRect/>
        </a:stretch>
      </xdr:blipFill>
      <xdr:spPr bwMode="auto">
        <a:xfrm>
          <a:off x="2882900" y="2146300"/>
          <a:ext cx="1727200" cy="1612900"/>
        </a:xfrm>
        <a:prstGeom prst="rect">
          <a:avLst/>
        </a:prstGeom>
        <a:noFill/>
        <a:ln w="9525">
          <a:noFill/>
          <a:miter lim="800000"/>
          <a:headEnd/>
          <a:tailEnd/>
        </a:ln>
      </xdr:spPr>
    </xdr:pic>
    <xdr:clientData/>
  </xdr:twoCellAnchor>
  <xdr:twoCellAnchor editAs="oneCell">
    <xdr:from>
      <xdr:col>2</xdr:col>
      <xdr:colOff>825500</xdr:colOff>
      <xdr:row>6</xdr:row>
      <xdr:rowOff>63500</xdr:rowOff>
    </xdr:from>
    <xdr:to>
      <xdr:col>4</xdr:col>
      <xdr:colOff>723900</xdr:colOff>
      <xdr:row>17</xdr:row>
      <xdr:rowOff>25400</xdr:rowOff>
    </xdr:to>
    <xdr:pic>
      <xdr:nvPicPr>
        <xdr:cNvPr id="3" name="Picture 2" descr="LAI graphic.bmp"/>
        <xdr:cNvPicPr>
          <a:picLocks noChangeAspect="1"/>
        </xdr:cNvPicPr>
      </xdr:nvPicPr>
      <xdr:blipFill>
        <a:blip xmlns:r="http://schemas.openxmlformats.org/officeDocument/2006/relationships" r:embed="rId2"/>
        <a:srcRect l="47395" t="17905" r="25259" b="48894"/>
        <a:stretch>
          <a:fillRect/>
        </a:stretch>
      </xdr:blipFill>
      <xdr:spPr bwMode="auto">
        <a:xfrm>
          <a:off x="2730500" y="63500"/>
          <a:ext cx="1803400" cy="1765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defaultColWidth="11.25" defaultRowHeight="12.75" x14ac:dyDescent="0.2"/>
  <cols>
    <col min="1" max="1" width="57.375" customWidth="1"/>
  </cols>
  <sheetData>
    <row r="1" spans="1:1" ht="43.15" customHeight="1" x14ac:dyDescent="0.2">
      <c r="A1" s="36" t="s">
        <v>0</v>
      </c>
    </row>
    <row r="2" spans="1:1" ht="38.25" x14ac:dyDescent="0.2">
      <c r="A2" s="26" t="s">
        <v>1215</v>
      </c>
    </row>
    <row r="3" spans="1:1" ht="38.25" x14ac:dyDescent="0.2">
      <c r="A3" s="26" t="s">
        <v>1234</v>
      </c>
    </row>
    <row r="4" spans="1:1" ht="38.25" x14ac:dyDescent="0.2">
      <c r="A4" s="26" t="s">
        <v>1235</v>
      </c>
    </row>
    <row r="5" spans="1:1" ht="38.25" x14ac:dyDescent="0.2">
      <c r="A5" s="26" t="s">
        <v>1216</v>
      </c>
    </row>
    <row r="6" spans="1:1" ht="25.5" x14ac:dyDescent="0.2">
      <c r="A6" s="35" t="s">
        <v>1217</v>
      </c>
    </row>
    <row r="7" spans="1:1" ht="25.5" x14ac:dyDescent="0.2">
      <c r="A7" s="26" t="s">
        <v>1218</v>
      </c>
    </row>
    <row r="8" spans="1:1" ht="38.25" x14ac:dyDescent="0.2">
      <c r="A8" s="26" t="s">
        <v>1240</v>
      </c>
    </row>
    <row r="9" spans="1:1" ht="51" x14ac:dyDescent="0.2">
      <c r="A9" s="28" t="s">
        <v>1</v>
      </c>
    </row>
    <row r="10" spans="1:1" x14ac:dyDescent="0.2">
      <c r="A10" s="29"/>
    </row>
    <row r="11" spans="1:1" x14ac:dyDescent="0.2">
      <c r="A11" s="29"/>
    </row>
  </sheetData>
  <phoneticPr fontId="4" type="noConversion"/>
  <pageMargins left="0.75" right="0.75" top="1" bottom="1" header="0.5" footer="0.5"/>
  <pageSetup orientation="portrait" horizontalDpi="4294967292" verticalDpi="4294967292" r:id="rId1"/>
  <extLs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workbookViewId="0">
      <selection activeCell="B38" sqref="B38"/>
    </sheetView>
  </sheetViews>
  <sheetFormatPr defaultColWidth="11.25" defaultRowHeight="12.75" x14ac:dyDescent="0.2"/>
  <cols>
    <col min="1" max="1" width="21.625" customWidth="1"/>
  </cols>
  <sheetData>
    <row r="1" spans="1:5" x14ac:dyDescent="0.2">
      <c r="A1" s="25" t="s">
        <v>1189</v>
      </c>
    </row>
    <row r="2" spans="1:5" ht="43.15" customHeight="1" x14ac:dyDescent="0.2">
      <c r="A2" s="40" t="s">
        <v>1188</v>
      </c>
      <c r="B2" s="41"/>
      <c r="C2" s="41"/>
      <c r="D2" s="41"/>
      <c r="E2" s="41"/>
    </row>
    <row r="4" spans="1:5" x14ac:dyDescent="0.2">
      <c r="A4" t="s">
        <v>1199</v>
      </c>
    </row>
    <row r="6" spans="1:5" ht="36.950000000000003" customHeight="1" x14ac:dyDescent="0.2">
      <c r="A6" s="24" t="s">
        <v>1198</v>
      </c>
    </row>
    <row r="7" spans="1:5" x14ac:dyDescent="0.2">
      <c r="A7" t="s">
        <v>1197</v>
      </c>
    </row>
    <row r="9" spans="1:5" ht="12" customHeight="1" x14ac:dyDescent="0.2">
      <c r="A9" s="25" t="s">
        <v>1191</v>
      </c>
    </row>
    <row r="10" spans="1:5" x14ac:dyDescent="0.2">
      <c r="A10">
        <v>1</v>
      </c>
      <c r="B10" t="s">
        <v>109</v>
      </c>
    </row>
    <row r="11" spans="1:5" x14ac:dyDescent="0.2">
      <c r="A11">
        <v>2</v>
      </c>
      <c r="B11" t="s">
        <v>154</v>
      </c>
    </row>
    <row r="12" spans="1:5" x14ac:dyDescent="0.2">
      <c r="A12">
        <v>3</v>
      </c>
      <c r="B12" t="s">
        <v>155</v>
      </c>
    </row>
    <row r="13" spans="1:5" x14ac:dyDescent="0.2">
      <c r="A13">
        <v>4</v>
      </c>
      <c r="B13" t="s">
        <v>156</v>
      </c>
    </row>
    <row r="14" spans="1:5" x14ac:dyDescent="0.2">
      <c r="A14">
        <v>5</v>
      </c>
      <c r="B14" t="s">
        <v>2</v>
      </c>
    </row>
    <row r="15" spans="1:5" x14ac:dyDescent="0.2">
      <c r="A15">
        <v>6</v>
      </c>
      <c r="B15" t="s">
        <v>3</v>
      </c>
    </row>
    <row r="21" spans="1:2" x14ac:dyDescent="0.2">
      <c r="A21" s="25" t="s">
        <v>1190</v>
      </c>
    </row>
    <row r="22" spans="1:2" x14ac:dyDescent="0.2">
      <c r="A22">
        <v>1</v>
      </c>
      <c r="B22" t="s">
        <v>1196</v>
      </c>
    </row>
    <row r="23" spans="1:2" x14ac:dyDescent="0.2">
      <c r="A23">
        <v>2</v>
      </c>
      <c r="B23" t="s">
        <v>1192</v>
      </c>
    </row>
    <row r="24" spans="1:2" x14ac:dyDescent="0.2">
      <c r="A24">
        <v>3</v>
      </c>
      <c r="B24" t="s">
        <v>1193</v>
      </c>
    </row>
    <row r="25" spans="1:2" x14ac:dyDescent="0.2">
      <c r="A25">
        <v>4</v>
      </c>
      <c r="B25" t="s">
        <v>1194</v>
      </c>
    </row>
    <row r="26" spans="1:2" x14ac:dyDescent="0.2">
      <c r="A26">
        <v>5</v>
      </c>
      <c r="B26" t="s">
        <v>1195</v>
      </c>
    </row>
    <row r="27" spans="1:2" ht="54" customHeight="1" x14ac:dyDescent="0.2"/>
    <row r="29" spans="1:2" x14ac:dyDescent="0.2">
      <c r="A29" s="25" t="s">
        <v>159</v>
      </c>
    </row>
    <row r="30" spans="1:2" x14ac:dyDescent="0.2">
      <c r="A30" t="s">
        <v>105</v>
      </c>
    </row>
    <row r="31" spans="1:2" x14ac:dyDescent="0.2">
      <c r="A31" t="s">
        <v>106</v>
      </c>
    </row>
    <row r="32" spans="1:2" x14ac:dyDescent="0.2">
      <c r="A32" t="s">
        <v>107</v>
      </c>
    </row>
    <row r="33" spans="1:2" x14ac:dyDescent="0.2">
      <c r="A33" t="s">
        <v>108</v>
      </c>
    </row>
    <row r="35" spans="1:2" x14ac:dyDescent="0.2">
      <c r="A35" s="27" t="s">
        <v>114</v>
      </c>
      <c r="B35" t="s">
        <v>112</v>
      </c>
    </row>
    <row r="36" spans="1:2" x14ac:dyDescent="0.2">
      <c r="B36" t="s">
        <v>113</v>
      </c>
    </row>
    <row r="37" spans="1:2" x14ac:dyDescent="0.2">
      <c r="A37" t="s">
        <v>1223</v>
      </c>
    </row>
    <row r="38" spans="1:2" x14ac:dyDescent="0.2">
      <c r="A38" t="s">
        <v>1229</v>
      </c>
      <c r="B38" t="s">
        <v>1230</v>
      </c>
    </row>
    <row r="39" spans="1:2" x14ac:dyDescent="0.2">
      <c r="A39" t="s">
        <v>1224</v>
      </c>
      <c r="B39" t="s">
        <v>1231</v>
      </c>
    </row>
    <row r="40" spans="1:2" x14ac:dyDescent="0.2">
      <c r="A40" t="s">
        <v>1225</v>
      </c>
      <c r="B40" t="s">
        <v>1232</v>
      </c>
    </row>
    <row r="41" spans="1:2" x14ac:dyDescent="0.2">
      <c r="A41" t="s">
        <v>1226</v>
      </c>
      <c r="B41" t="s">
        <v>1233</v>
      </c>
    </row>
    <row r="42" spans="1:2" x14ac:dyDescent="0.2">
      <c r="A42" t="s">
        <v>1227</v>
      </c>
      <c r="B42" t="s">
        <v>1213</v>
      </c>
    </row>
    <row r="43" spans="1:2" x14ac:dyDescent="0.2">
      <c r="A43" t="s">
        <v>1228</v>
      </c>
      <c r="B43" t="s">
        <v>1214</v>
      </c>
    </row>
  </sheetData>
  <mergeCells count="1">
    <mergeCell ref="A2:E2"/>
  </mergeCells>
  <phoneticPr fontId="4" type="noConversion"/>
  <pageMargins left="0.75" right="0.75" top="1" bottom="1" header="0.5" footer="0.5"/>
  <pageSetup orientation="portrait" horizontalDpi="4294967292" verticalDpi="4294967292"/>
  <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3"/>
  <sheetViews>
    <sheetView topLeftCell="A4" workbookViewId="0">
      <selection activeCell="D4" sqref="D4"/>
    </sheetView>
  </sheetViews>
  <sheetFormatPr defaultColWidth="10.75" defaultRowHeight="12.75" x14ac:dyDescent="0.2"/>
  <cols>
    <col min="3" max="3" width="15.125" customWidth="1"/>
    <col min="8" max="8" width="10.75" style="6"/>
    <col min="9" max="9" width="13" style="6" bestFit="1" customWidth="1"/>
  </cols>
  <sheetData>
    <row r="1" spans="1:10" x14ac:dyDescent="0.2">
      <c r="A1" s="10"/>
      <c r="B1" s="10"/>
      <c r="C1" s="11"/>
      <c r="D1" s="11"/>
      <c r="E1" s="11" t="s">
        <v>356</v>
      </c>
      <c r="F1" s="11"/>
      <c r="G1" s="11"/>
      <c r="H1" s="12"/>
      <c r="I1" s="12"/>
      <c r="J1" s="11"/>
    </row>
    <row r="2" spans="1:10" x14ac:dyDescent="0.2">
      <c r="A2" s="13" t="s">
        <v>363</v>
      </c>
      <c r="B2" s="13" t="s">
        <v>364</v>
      </c>
      <c r="C2" s="13" t="s">
        <v>365</v>
      </c>
      <c r="D2" s="14" t="s">
        <v>157</v>
      </c>
      <c r="E2" s="13" t="s">
        <v>357</v>
      </c>
      <c r="F2" s="13" t="s">
        <v>358</v>
      </c>
      <c r="G2" s="13" t="s">
        <v>359</v>
      </c>
      <c r="H2" s="15" t="s">
        <v>360</v>
      </c>
      <c r="I2" s="15" t="s">
        <v>158</v>
      </c>
      <c r="J2" s="13" t="s">
        <v>159</v>
      </c>
    </row>
    <row r="3" spans="1:10" x14ac:dyDescent="0.2">
      <c r="A3">
        <v>5</v>
      </c>
      <c r="B3">
        <v>1</v>
      </c>
      <c r="C3" t="s">
        <v>178</v>
      </c>
      <c r="D3">
        <v>0</v>
      </c>
      <c r="E3">
        <v>16.5</v>
      </c>
      <c r="F3">
        <v>17</v>
      </c>
      <c r="G3">
        <v>16.899999999999999</v>
      </c>
      <c r="H3" s="6">
        <f>AVERAGE(E3:G3)</f>
        <v>16.8</v>
      </c>
      <c r="I3" s="6">
        <v>28.829000000000001</v>
      </c>
      <c r="J3" t="s">
        <v>160</v>
      </c>
    </row>
    <row r="4" spans="1:10" x14ac:dyDescent="0.2">
      <c r="A4">
        <v>5</v>
      </c>
      <c r="B4">
        <v>2</v>
      </c>
      <c r="C4" t="s">
        <v>161</v>
      </c>
      <c r="D4">
        <v>0</v>
      </c>
      <c r="E4">
        <v>15.5</v>
      </c>
      <c r="F4">
        <v>15.3</v>
      </c>
      <c r="G4">
        <v>15.2</v>
      </c>
      <c r="H4" s="6">
        <f t="shared" ref="H4:H67" si="0">AVERAGE(E4:G4)</f>
        <v>15.333333333333334</v>
      </c>
      <c r="I4" s="6">
        <v>26.542999999999999</v>
      </c>
      <c r="J4" t="s">
        <v>162</v>
      </c>
    </row>
    <row r="5" spans="1:10" x14ac:dyDescent="0.2">
      <c r="A5">
        <v>5</v>
      </c>
      <c r="B5">
        <v>3</v>
      </c>
      <c r="C5" t="s">
        <v>171</v>
      </c>
      <c r="D5">
        <v>0</v>
      </c>
      <c r="E5">
        <v>18.600000000000001</v>
      </c>
      <c r="F5">
        <v>18.3</v>
      </c>
      <c r="G5">
        <v>18.7</v>
      </c>
      <c r="H5" s="6">
        <f t="shared" si="0"/>
        <v>18.533333333333335</v>
      </c>
      <c r="I5" s="6">
        <v>28.447999999999997</v>
      </c>
      <c r="J5" t="s">
        <v>160</v>
      </c>
    </row>
    <row r="6" spans="1:10" x14ac:dyDescent="0.2">
      <c r="A6">
        <v>5</v>
      </c>
      <c r="B6">
        <v>4</v>
      </c>
      <c r="C6" t="s">
        <v>171</v>
      </c>
      <c r="D6">
        <v>0</v>
      </c>
      <c r="E6">
        <v>21.2</v>
      </c>
      <c r="F6">
        <v>21</v>
      </c>
      <c r="G6">
        <v>21.3</v>
      </c>
      <c r="H6" s="6">
        <f t="shared" si="0"/>
        <v>21.166666666666668</v>
      </c>
      <c r="I6" s="6">
        <v>26.288999999999998</v>
      </c>
      <c r="J6" t="s">
        <v>160</v>
      </c>
    </row>
    <row r="7" spans="1:10" x14ac:dyDescent="0.2">
      <c r="A7">
        <v>5</v>
      </c>
      <c r="B7">
        <v>5</v>
      </c>
      <c r="C7" t="s">
        <v>171</v>
      </c>
      <c r="D7">
        <v>0</v>
      </c>
      <c r="E7">
        <v>19.100000000000001</v>
      </c>
      <c r="F7">
        <v>18.899999999999999</v>
      </c>
      <c r="G7">
        <v>19</v>
      </c>
      <c r="H7" s="6">
        <f t="shared" si="0"/>
        <v>19</v>
      </c>
      <c r="I7" s="6">
        <v>31.622999999999998</v>
      </c>
      <c r="J7" t="s">
        <v>160</v>
      </c>
    </row>
    <row r="8" spans="1:10" x14ac:dyDescent="0.2">
      <c r="A8">
        <v>5</v>
      </c>
      <c r="B8">
        <v>6</v>
      </c>
      <c r="C8" t="s">
        <v>161</v>
      </c>
      <c r="D8">
        <v>0</v>
      </c>
      <c r="E8">
        <v>14.4</v>
      </c>
      <c r="F8">
        <v>14.9</v>
      </c>
      <c r="G8">
        <v>15.1</v>
      </c>
      <c r="H8" s="6">
        <f t="shared" si="0"/>
        <v>14.799999999999999</v>
      </c>
      <c r="I8" s="6">
        <v>26.288999999999998</v>
      </c>
      <c r="J8" t="s">
        <v>160</v>
      </c>
    </row>
    <row r="9" spans="1:10" x14ac:dyDescent="0.2">
      <c r="A9">
        <v>5</v>
      </c>
      <c r="B9">
        <v>7</v>
      </c>
      <c r="C9" t="s">
        <v>161</v>
      </c>
      <c r="D9">
        <v>0</v>
      </c>
      <c r="E9">
        <v>12.3</v>
      </c>
      <c r="F9">
        <v>11.6</v>
      </c>
      <c r="G9">
        <v>11.7</v>
      </c>
      <c r="H9" s="6">
        <f t="shared" si="0"/>
        <v>11.866666666666665</v>
      </c>
      <c r="I9" s="6">
        <v>19.303999999999998</v>
      </c>
      <c r="J9" t="s">
        <v>163</v>
      </c>
    </row>
    <row r="10" spans="1:10" x14ac:dyDescent="0.2">
      <c r="A10">
        <v>5</v>
      </c>
      <c r="B10">
        <v>8</v>
      </c>
      <c r="C10" t="s">
        <v>171</v>
      </c>
      <c r="D10">
        <v>0</v>
      </c>
      <c r="E10">
        <v>20.8</v>
      </c>
      <c r="F10">
        <v>21.1</v>
      </c>
      <c r="G10">
        <v>20.6</v>
      </c>
      <c r="H10" s="6">
        <f t="shared" si="0"/>
        <v>20.833333333333336</v>
      </c>
      <c r="I10" s="6">
        <v>31.115000000000002</v>
      </c>
      <c r="J10" t="s">
        <v>160</v>
      </c>
    </row>
    <row r="11" spans="1:10" x14ac:dyDescent="0.2">
      <c r="A11">
        <v>5</v>
      </c>
      <c r="B11">
        <v>9</v>
      </c>
      <c r="C11" t="s">
        <v>178</v>
      </c>
      <c r="D11">
        <v>0</v>
      </c>
      <c r="E11">
        <v>20.399999999999999</v>
      </c>
      <c r="F11">
        <v>21.9</v>
      </c>
      <c r="G11">
        <v>21.7</v>
      </c>
      <c r="H11" s="6">
        <f t="shared" si="0"/>
        <v>21.333333333333332</v>
      </c>
      <c r="I11" s="6">
        <v>30.733999999999998</v>
      </c>
      <c r="J11" t="s">
        <v>160</v>
      </c>
    </row>
    <row r="12" spans="1:10" x14ac:dyDescent="0.2">
      <c r="A12">
        <v>5</v>
      </c>
      <c r="B12">
        <v>10</v>
      </c>
      <c r="C12" t="s">
        <v>178</v>
      </c>
      <c r="D12">
        <v>0</v>
      </c>
      <c r="E12">
        <v>14.4</v>
      </c>
      <c r="F12">
        <v>14.6</v>
      </c>
      <c r="G12">
        <v>14.3</v>
      </c>
      <c r="H12" s="6">
        <f t="shared" si="0"/>
        <v>14.433333333333332</v>
      </c>
      <c r="I12" s="6">
        <v>25.654</v>
      </c>
      <c r="J12" t="s">
        <v>160</v>
      </c>
    </row>
    <row r="13" spans="1:10" x14ac:dyDescent="0.2">
      <c r="A13">
        <v>5</v>
      </c>
      <c r="B13">
        <v>11</v>
      </c>
      <c r="C13" t="s">
        <v>178</v>
      </c>
      <c r="D13">
        <v>0</v>
      </c>
      <c r="E13">
        <v>16.8</v>
      </c>
      <c r="F13">
        <v>16.8</v>
      </c>
      <c r="G13">
        <v>17.2</v>
      </c>
      <c r="H13" s="6">
        <f t="shared" si="0"/>
        <v>16.933333333333334</v>
      </c>
      <c r="I13" s="6">
        <v>31.75</v>
      </c>
      <c r="J13" t="s">
        <v>160</v>
      </c>
    </row>
    <row r="14" spans="1:10" x14ac:dyDescent="0.2">
      <c r="A14">
        <v>5</v>
      </c>
      <c r="B14">
        <v>12</v>
      </c>
      <c r="C14" t="s">
        <v>110</v>
      </c>
      <c r="D14">
        <v>0</v>
      </c>
      <c r="E14">
        <v>19.100000000000001</v>
      </c>
      <c r="F14">
        <v>19.600000000000001</v>
      </c>
      <c r="G14">
        <v>18.899999999999999</v>
      </c>
      <c r="H14" s="6">
        <f t="shared" si="0"/>
        <v>19.2</v>
      </c>
      <c r="I14" s="6">
        <v>27.94</v>
      </c>
      <c r="J14" t="s">
        <v>164</v>
      </c>
    </row>
    <row r="15" spans="1:10" x14ac:dyDescent="0.2">
      <c r="A15">
        <v>5</v>
      </c>
      <c r="B15">
        <v>13</v>
      </c>
      <c r="C15" t="s">
        <v>161</v>
      </c>
      <c r="D15">
        <v>0</v>
      </c>
      <c r="E15">
        <v>11.2</v>
      </c>
      <c r="F15">
        <v>11.2</v>
      </c>
      <c r="G15">
        <v>11.3</v>
      </c>
      <c r="H15" s="6">
        <f t="shared" si="0"/>
        <v>11.233333333333334</v>
      </c>
      <c r="I15" s="6">
        <v>19.177</v>
      </c>
      <c r="J15" t="s">
        <v>162</v>
      </c>
    </row>
    <row r="16" spans="1:10" x14ac:dyDescent="0.2">
      <c r="A16">
        <v>5</v>
      </c>
      <c r="B16">
        <v>14</v>
      </c>
      <c r="C16" t="s">
        <v>161</v>
      </c>
      <c r="D16">
        <v>0</v>
      </c>
      <c r="E16">
        <v>20</v>
      </c>
      <c r="F16">
        <v>20.2</v>
      </c>
      <c r="G16">
        <v>20.5</v>
      </c>
      <c r="H16" s="6">
        <f t="shared" si="0"/>
        <v>20.233333333333334</v>
      </c>
      <c r="I16" s="6">
        <v>35.306000000000004</v>
      </c>
      <c r="J16" t="s">
        <v>164</v>
      </c>
    </row>
    <row r="17" spans="1:10" x14ac:dyDescent="0.2">
      <c r="A17">
        <v>5</v>
      </c>
      <c r="B17">
        <v>15</v>
      </c>
      <c r="C17" t="s">
        <v>178</v>
      </c>
      <c r="D17">
        <v>0</v>
      </c>
      <c r="E17">
        <v>14.3</v>
      </c>
      <c r="F17">
        <v>14.6</v>
      </c>
      <c r="G17">
        <v>14.4</v>
      </c>
      <c r="H17" s="6">
        <f t="shared" si="0"/>
        <v>14.433333333333332</v>
      </c>
      <c r="I17" s="6">
        <v>22.478999999999999</v>
      </c>
      <c r="J17" t="s">
        <v>160</v>
      </c>
    </row>
    <row r="18" spans="1:10" x14ac:dyDescent="0.2">
      <c r="A18">
        <v>5</v>
      </c>
      <c r="B18">
        <v>16</v>
      </c>
      <c r="C18" t="s">
        <v>169</v>
      </c>
      <c r="D18">
        <v>0</v>
      </c>
      <c r="E18">
        <v>13.4</v>
      </c>
      <c r="F18">
        <v>13.5</v>
      </c>
      <c r="G18">
        <v>13.9</v>
      </c>
      <c r="H18" s="6">
        <f t="shared" si="0"/>
        <v>13.6</v>
      </c>
      <c r="I18" s="6">
        <v>20.573999999999998</v>
      </c>
      <c r="J18" t="s">
        <v>162</v>
      </c>
    </row>
    <row r="19" spans="1:10" x14ac:dyDescent="0.2">
      <c r="A19">
        <v>5</v>
      </c>
      <c r="B19">
        <v>17</v>
      </c>
      <c r="C19" t="s">
        <v>169</v>
      </c>
      <c r="D19">
        <v>0</v>
      </c>
      <c r="E19">
        <v>15.6</v>
      </c>
      <c r="F19">
        <v>16.100000000000001</v>
      </c>
      <c r="G19">
        <v>16</v>
      </c>
      <c r="H19" s="6">
        <f t="shared" si="0"/>
        <v>15.9</v>
      </c>
      <c r="I19" s="6">
        <v>38.1</v>
      </c>
      <c r="J19" t="s">
        <v>160</v>
      </c>
    </row>
    <row r="20" spans="1:10" x14ac:dyDescent="0.2">
      <c r="A20">
        <v>5</v>
      </c>
      <c r="B20">
        <v>18</v>
      </c>
      <c r="C20" t="s">
        <v>178</v>
      </c>
      <c r="D20">
        <v>0</v>
      </c>
      <c r="E20">
        <v>13.2</v>
      </c>
      <c r="F20">
        <v>13.3</v>
      </c>
      <c r="G20">
        <v>13.4</v>
      </c>
      <c r="H20" s="6">
        <f t="shared" si="0"/>
        <v>13.299999999999999</v>
      </c>
      <c r="I20" s="6">
        <v>22.86</v>
      </c>
      <c r="J20" t="s">
        <v>160</v>
      </c>
    </row>
    <row r="21" spans="1:10" x14ac:dyDescent="0.2">
      <c r="A21">
        <v>5</v>
      </c>
      <c r="B21">
        <v>19</v>
      </c>
      <c r="C21" t="s">
        <v>178</v>
      </c>
      <c r="D21">
        <v>0</v>
      </c>
      <c r="E21">
        <v>11.9</v>
      </c>
      <c r="F21">
        <v>12.3</v>
      </c>
      <c r="G21">
        <v>11.9</v>
      </c>
      <c r="H21" s="6">
        <f t="shared" si="0"/>
        <v>12.033333333333333</v>
      </c>
      <c r="I21" s="6">
        <v>22.606000000000002</v>
      </c>
      <c r="J21" t="s">
        <v>160</v>
      </c>
    </row>
    <row r="22" spans="1:10" x14ac:dyDescent="0.2">
      <c r="A22">
        <v>5</v>
      </c>
      <c r="B22">
        <v>20</v>
      </c>
      <c r="C22" t="s">
        <v>161</v>
      </c>
      <c r="D22">
        <v>0</v>
      </c>
      <c r="E22">
        <v>12.9</v>
      </c>
      <c r="F22">
        <v>13.3</v>
      </c>
      <c r="G22">
        <v>13.3</v>
      </c>
      <c r="H22" s="6">
        <f t="shared" si="0"/>
        <v>13.166666666666666</v>
      </c>
      <c r="I22" s="6">
        <v>21.843999999999998</v>
      </c>
      <c r="J22" t="s">
        <v>163</v>
      </c>
    </row>
    <row r="23" spans="1:10" x14ac:dyDescent="0.2">
      <c r="A23">
        <v>5</v>
      </c>
      <c r="B23">
        <v>21</v>
      </c>
      <c r="C23" t="s">
        <v>178</v>
      </c>
      <c r="D23">
        <v>0</v>
      </c>
      <c r="E23">
        <v>14.8</v>
      </c>
      <c r="F23">
        <v>15.2</v>
      </c>
      <c r="G23">
        <v>14.7</v>
      </c>
      <c r="H23" s="6">
        <f t="shared" si="0"/>
        <v>14.9</v>
      </c>
      <c r="I23" s="6">
        <v>25.907999999999998</v>
      </c>
      <c r="J23" t="s">
        <v>160</v>
      </c>
    </row>
    <row r="24" spans="1:10" x14ac:dyDescent="0.2">
      <c r="A24">
        <v>5</v>
      </c>
      <c r="B24">
        <v>22</v>
      </c>
      <c r="C24" t="s">
        <v>178</v>
      </c>
      <c r="D24">
        <v>0</v>
      </c>
      <c r="E24">
        <v>15</v>
      </c>
      <c r="F24">
        <v>15</v>
      </c>
      <c r="G24">
        <v>15</v>
      </c>
      <c r="H24" s="6">
        <f t="shared" si="0"/>
        <v>15</v>
      </c>
      <c r="I24" s="6">
        <v>36.144200000000005</v>
      </c>
      <c r="J24" t="s">
        <v>160</v>
      </c>
    </row>
    <row r="25" spans="1:10" x14ac:dyDescent="0.2">
      <c r="A25">
        <v>5</v>
      </c>
      <c r="B25">
        <v>23</v>
      </c>
      <c r="C25" t="s">
        <v>178</v>
      </c>
      <c r="D25">
        <v>0</v>
      </c>
      <c r="E25">
        <v>9.5</v>
      </c>
      <c r="F25">
        <v>9.1</v>
      </c>
      <c r="G25">
        <v>8.9</v>
      </c>
      <c r="H25" s="6">
        <f t="shared" si="0"/>
        <v>9.1666666666666661</v>
      </c>
      <c r="I25" s="6">
        <v>19.431000000000001</v>
      </c>
      <c r="J25" t="s">
        <v>162</v>
      </c>
    </row>
    <row r="26" spans="1:10" x14ac:dyDescent="0.2">
      <c r="A26">
        <v>5</v>
      </c>
      <c r="B26">
        <v>24</v>
      </c>
      <c r="C26" t="s">
        <v>178</v>
      </c>
      <c r="D26">
        <v>0</v>
      </c>
      <c r="E26">
        <v>13.4</v>
      </c>
      <c r="F26">
        <v>13.5</v>
      </c>
      <c r="G26">
        <v>13.6</v>
      </c>
      <c r="H26" s="6">
        <f t="shared" si="0"/>
        <v>13.5</v>
      </c>
      <c r="I26" s="6">
        <v>22.352000000000004</v>
      </c>
      <c r="J26" t="s">
        <v>160</v>
      </c>
    </row>
    <row r="27" spans="1:10" x14ac:dyDescent="0.2">
      <c r="A27">
        <v>5</v>
      </c>
      <c r="B27">
        <v>25</v>
      </c>
      <c r="C27" t="s">
        <v>178</v>
      </c>
      <c r="D27">
        <v>0</v>
      </c>
      <c r="E27">
        <v>13.4</v>
      </c>
      <c r="F27">
        <v>13.6</v>
      </c>
      <c r="G27">
        <v>14</v>
      </c>
      <c r="H27" s="6">
        <f t="shared" si="0"/>
        <v>13.666666666666666</v>
      </c>
      <c r="I27" s="6">
        <v>21.843999999999998</v>
      </c>
      <c r="J27" t="s">
        <v>162</v>
      </c>
    </row>
    <row r="28" spans="1:10" x14ac:dyDescent="0.2">
      <c r="A28">
        <v>5</v>
      </c>
      <c r="B28">
        <v>26</v>
      </c>
      <c r="C28" t="s">
        <v>161</v>
      </c>
      <c r="D28">
        <v>1</v>
      </c>
      <c r="E28">
        <v>16</v>
      </c>
      <c r="F28">
        <v>15.5</v>
      </c>
      <c r="G28">
        <v>15.6</v>
      </c>
      <c r="H28" s="6">
        <f t="shared" si="0"/>
        <v>15.700000000000001</v>
      </c>
      <c r="I28" s="6">
        <v>23.063200000000002</v>
      </c>
      <c r="J28" t="s">
        <v>160</v>
      </c>
    </row>
    <row r="29" spans="1:10" x14ac:dyDescent="0.2">
      <c r="A29">
        <v>5</v>
      </c>
      <c r="B29">
        <v>27</v>
      </c>
      <c r="C29" t="s">
        <v>161</v>
      </c>
      <c r="D29">
        <v>1</v>
      </c>
      <c r="E29">
        <v>14.2</v>
      </c>
      <c r="F29">
        <v>14.4</v>
      </c>
      <c r="G29">
        <v>14.6</v>
      </c>
      <c r="H29" s="6">
        <f t="shared" si="0"/>
        <v>14.4</v>
      </c>
      <c r="I29" s="6">
        <v>27.686</v>
      </c>
      <c r="J29" t="s">
        <v>160</v>
      </c>
    </row>
    <row r="30" spans="1:10" x14ac:dyDescent="0.2">
      <c r="A30">
        <v>5</v>
      </c>
      <c r="B30">
        <v>28</v>
      </c>
      <c r="C30" t="s">
        <v>178</v>
      </c>
      <c r="D30">
        <v>0</v>
      </c>
      <c r="E30">
        <v>15.7</v>
      </c>
      <c r="F30">
        <v>15.6</v>
      </c>
      <c r="G30">
        <v>17.2</v>
      </c>
      <c r="H30" s="6">
        <f t="shared" si="0"/>
        <v>16.166666666666668</v>
      </c>
      <c r="I30" s="6">
        <v>28.829000000000001</v>
      </c>
      <c r="J30" t="s">
        <v>164</v>
      </c>
    </row>
    <row r="31" spans="1:10" x14ac:dyDescent="0.2">
      <c r="A31">
        <v>5</v>
      </c>
      <c r="B31">
        <v>29</v>
      </c>
      <c r="C31" t="s">
        <v>178</v>
      </c>
      <c r="D31">
        <v>0</v>
      </c>
      <c r="E31">
        <v>20.100000000000001</v>
      </c>
      <c r="F31">
        <v>20.9</v>
      </c>
      <c r="G31">
        <v>19.3</v>
      </c>
      <c r="H31" s="6">
        <f t="shared" si="0"/>
        <v>20.099999999999998</v>
      </c>
      <c r="I31" s="6">
        <v>47.244000000000007</v>
      </c>
      <c r="J31" t="s">
        <v>160</v>
      </c>
    </row>
    <row r="32" spans="1:10" x14ac:dyDescent="0.2">
      <c r="A32">
        <v>5</v>
      </c>
      <c r="B32">
        <v>30</v>
      </c>
      <c r="C32" t="s">
        <v>161</v>
      </c>
      <c r="D32">
        <v>1</v>
      </c>
      <c r="E32">
        <v>13.8</v>
      </c>
      <c r="F32">
        <v>14.2</v>
      </c>
      <c r="G32">
        <v>14.1</v>
      </c>
      <c r="H32" s="6">
        <f t="shared" si="0"/>
        <v>14.033333333333333</v>
      </c>
      <c r="I32" s="6">
        <v>19.684999999999999</v>
      </c>
      <c r="J32" t="s">
        <v>162</v>
      </c>
    </row>
    <row r="33" spans="1:10" x14ac:dyDescent="0.2">
      <c r="A33">
        <v>5</v>
      </c>
      <c r="B33">
        <v>31</v>
      </c>
      <c r="C33" t="s">
        <v>161</v>
      </c>
      <c r="D33">
        <v>1</v>
      </c>
      <c r="E33">
        <v>15</v>
      </c>
      <c r="F33">
        <v>15.2</v>
      </c>
      <c r="G33">
        <v>14.6</v>
      </c>
      <c r="H33" s="6">
        <f t="shared" si="0"/>
        <v>14.933333333333332</v>
      </c>
      <c r="I33" s="6">
        <v>20.701000000000001</v>
      </c>
      <c r="J33" t="s">
        <v>160</v>
      </c>
    </row>
    <row r="34" spans="1:10" x14ac:dyDescent="0.2">
      <c r="A34">
        <v>5</v>
      </c>
      <c r="B34">
        <v>32</v>
      </c>
      <c r="C34" t="s">
        <v>178</v>
      </c>
      <c r="D34">
        <v>0</v>
      </c>
      <c r="E34">
        <v>14.8</v>
      </c>
      <c r="F34">
        <v>15.6</v>
      </c>
      <c r="G34">
        <v>15.4</v>
      </c>
      <c r="H34" s="6">
        <f t="shared" si="0"/>
        <v>15.266666666666666</v>
      </c>
      <c r="I34" s="6">
        <v>22.86</v>
      </c>
      <c r="J34" t="s">
        <v>160</v>
      </c>
    </row>
    <row r="35" spans="1:10" x14ac:dyDescent="0.2">
      <c r="A35">
        <v>5</v>
      </c>
      <c r="B35">
        <v>33</v>
      </c>
      <c r="C35" t="s">
        <v>178</v>
      </c>
      <c r="D35">
        <v>0</v>
      </c>
      <c r="E35">
        <v>21.3</v>
      </c>
      <c r="F35">
        <v>21.2</v>
      </c>
      <c r="G35">
        <v>20.9</v>
      </c>
      <c r="H35" s="6">
        <f t="shared" si="0"/>
        <v>21.133333333333333</v>
      </c>
      <c r="I35" s="6">
        <v>42.417999999999999</v>
      </c>
      <c r="J35" t="s">
        <v>164</v>
      </c>
    </row>
    <row r="36" spans="1:10" x14ac:dyDescent="0.2">
      <c r="A36">
        <v>5</v>
      </c>
      <c r="B36">
        <v>34</v>
      </c>
      <c r="C36" t="s">
        <v>171</v>
      </c>
      <c r="D36">
        <v>0</v>
      </c>
      <c r="E36">
        <v>10.4</v>
      </c>
      <c r="F36">
        <v>9.1999999999999993</v>
      </c>
      <c r="G36">
        <v>9</v>
      </c>
      <c r="H36" s="6">
        <f t="shared" si="0"/>
        <v>9.5333333333333332</v>
      </c>
      <c r="I36" s="6">
        <v>33.147000000000006</v>
      </c>
      <c r="J36" t="s">
        <v>163</v>
      </c>
    </row>
    <row r="37" spans="1:10" x14ac:dyDescent="0.2">
      <c r="A37">
        <v>5</v>
      </c>
      <c r="B37">
        <v>35</v>
      </c>
      <c r="C37" t="s">
        <v>110</v>
      </c>
      <c r="D37">
        <v>0</v>
      </c>
      <c r="E37">
        <v>15.4</v>
      </c>
      <c r="F37">
        <v>15.4</v>
      </c>
      <c r="G37">
        <v>15.4</v>
      </c>
      <c r="H37" s="6">
        <f t="shared" si="0"/>
        <v>15.4</v>
      </c>
      <c r="I37" s="6">
        <v>39.369999999999997</v>
      </c>
      <c r="J37" t="s">
        <v>160</v>
      </c>
    </row>
    <row r="38" spans="1:10" x14ac:dyDescent="0.2">
      <c r="A38">
        <v>6</v>
      </c>
      <c r="B38">
        <v>36</v>
      </c>
      <c r="C38" t="s">
        <v>169</v>
      </c>
      <c r="D38">
        <v>0</v>
      </c>
      <c r="E38">
        <v>15.5</v>
      </c>
      <c r="F38">
        <v>16.2</v>
      </c>
      <c r="G38">
        <v>16.2</v>
      </c>
      <c r="H38" s="6">
        <f t="shared" si="0"/>
        <v>15.966666666666667</v>
      </c>
      <c r="I38" s="6">
        <v>28.702000000000002</v>
      </c>
      <c r="J38" t="s">
        <v>160</v>
      </c>
    </row>
    <row r="39" spans="1:10" x14ac:dyDescent="0.2">
      <c r="A39">
        <v>6</v>
      </c>
      <c r="B39">
        <v>37</v>
      </c>
      <c r="C39" t="s">
        <v>161</v>
      </c>
      <c r="D39">
        <v>1</v>
      </c>
      <c r="E39">
        <v>16.5</v>
      </c>
      <c r="F39">
        <v>16.3</v>
      </c>
      <c r="G39">
        <v>16.2</v>
      </c>
      <c r="H39" s="6">
        <f t="shared" si="0"/>
        <v>16.333333333333332</v>
      </c>
      <c r="I39" s="6">
        <v>22.86</v>
      </c>
      <c r="J39" t="s">
        <v>160</v>
      </c>
    </row>
    <row r="40" spans="1:10" x14ac:dyDescent="0.2">
      <c r="A40">
        <v>6</v>
      </c>
      <c r="B40">
        <v>38</v>
      </c>
      <c r="C40" t="s">
        <v>169</v>
      </c>
      <c r="D40">
        <v>0</v>
      </c>
      <c r="E40">
        <v>12.2</v>
      </c>
      <c r="F40">
        <v>12.3</v>
      </c>
      <c r="G40">
        <v>12.6</v>
      </c>
      <c r="H40" s="6">
        <f t="shared" si="0"/>
        <v>12.366666666666667</v>
      </c>
      <c r="I40" s="6">
        <v>18.669</v>
      </c>
      <c r="J40" t="s">
        <v>160</v>
      </c>
    </row>
    <row r="41" spans="1:10" x14ac:dyDescent="0.2">
      <c r="A41">
        <v>6</v>
      </c>
      <c r="B41">
        <v>39</v>
      </c>
      <c r="C41" t="s">
        <v>178</v>
      </c>
      <c r="D41">
        <v>0</v>
      </c>
      <c r="E41">
        <v>13.1</v>
      </c>
      <c r="F41">
        <v>12.7</v>
      </c>
      <c r="G41">
        <v>13</v>
      </c>
      <c r="H41" s="6">
        <f t="shared" si="0"/>
        <v>12.933333333333332</v>
      </c>
      <c r="I41" s="6">
        <v>22.606000000000002</v>
      </c>
      <c r="J41" t="s">
        <v>162</v>
      </c>
    </row>
    <row r="42" spans="1:10" x14ac:dyDescent="0.2">
      <c r="A42">
        <v>6</v>
      </c>
      <c r="B42">
        <v>40</v>
      </c>
      <c r="C42" t="s">
        <v>178</v>
      </c>
      <c r="D42">
        <v>0</v>
      </c>
      <c r="E42">
        <v>13.3</v>
      </c>
      <c r="F42">
        <v>13.5</v>
      </c>
      <c r="G42">
        <v>13.7</v>
      </c>
      <c r="H42" s="6">
        <f t="shared" si="0"/>
        <v>13.5</v>
      </c>
      <c r="I42" s="6">
        <v>25.018999999999998</v>
      </c>
      <c r="J42" t="s">
        <v>160</v>
      </c>
    </row>
    <row r="43" spans="1:10" x14ac:dyDescent="0.2">
      <c r="A43">
        <v>6</v>
      </c>
      <c r="B43">
        <v>41</v>
      </c>
      <c r="C43" t="s">
        <v>169</v>
      </c>
      <c r="D43">
        <v>0</v>
      </c>
      <c r="E43">
        <v>14.2</v>
      </c>
      <c r="F43">
        <v>13.6</v>
      </c>
      <c r="G43">
        <v>13.9</v>
      </c>
      <c r="H43" s="6">
        <f t="shared" si="0"/>
        <v>13.899999999999999</v>
      </c>
      <c r="I43" s="6">
        <v>29.463999999999999</v>
      </c>
      <c r="J43" t="s">
        <v>160</v>
      </c>
    </row>
    <row r="44" spans="1:10" x14ac:dyDescent="0.2">
      <c r="A44">
        <v>6</v>
      </c>
      <c r="B44">
        <v>42</v>
      </c>
      <c r="C44" t="s">
        <v>161</v>
      </c>
      <c r="D44">
        <v>1</v>
      </c>
      <c r="E44">
        <v>11.2</v>
      </c>
      <c r="F44">
        <v>11.2</v>
      </c>
      <c r="G44">
        <v>11.6</v>
      </c>
      <c r="H44" s="6">
        <f t="shared" si="0"/>
        <v>11.333333333333334</v>
      </c>
      <c r="I44" s="6">
        <v>19.303999999999998</v>
      </c>
      <c r="J44" t="s">
        <v>162</v>
      </c>
    </row>
    <row r="45" spans="1:10" x14ac:dyDescent="0.2">
      <c r="A45">
        <v>6</v>
      </c>
      <c r="B45">
        <v>43</v>
      </c>
      <c r="C45" t="s">
        <v>169</v>
      </c>
      <c r="D45">
        <v>0</v>
      </c>
      <c r="E45">
        <v>13.7</v>
      </c>
      <c r="F45">
        <v>13.6</v>
      </c>
      <c r="G45">
        <v>13.7</v>
      </c>
      <c r="H45" s="6">
        <f t="shared" si="0"/>
        <v>13.666666666666666</v>
      </c>
      <c r="I45" s="6">
        <v>20.066000000000003</v>
      </c>
      <c r="J45" t="s">
        <v>160</v>
      </c>
    </row>
    <row r="46" spans="1:10" x14ac:dyDescent="0.2">
      <c r="A46">
        <v>6</v>
      </c>
      <c r="B46">
        <v>44</v>
      </c>
      <c r="C46" t="s">
        <v>169</v>
      </c>
      <c r="D46">
        <v>0</v>
      </c>
      <c r="E46">
        <v>13.2</v>
      </c>
      <c r="F46">
        <v>13.3</v>
      </c>
      <c r="G46">
        <v>13.3</v>
      </c>
      <c r="H46" s="6">
        <f t="shared" si="0"/>
        <v>13.266666666666666</v>
      </c>
      <c r="I46" s="6">
        <v>25.907999999999998</v>
      </c>
      <c r="J46" t="s">
        <v>160</v>
      </c>
    </row>
    <row r="47" spans="1:10" x14ac:dyDescent="0.2">
      <c r="A47">
        <v>6</v>
      </c>
      <c r="B47">
        <v>45</v>
      </c>
      <c r="C47" t="s">
        <v>161</v>
      </c>
      <c r="D47">
        <v>1</v>
      </c>
      <c r="E47">
        <v>13.2</v>
      </c>
      <c r="F47">
        <v>13.3</v>
      </c>
      <c r="G47">
        <v>13.6</v>
      </c>
      <c r="H47" s="6">
        <f t="shared" si="0"/>
        <v>13.366666666666667</v>
      </c>
      <c r="I47" s="6">
        <v>21.209</v>
      </c>
      <c r="J47" t="s">
        <v>162</v>
      </c>
    </row>
    <row r="48" spans="1:10" x14ac:dyDescent="0.2">
      <c r="A48">
        <v>6</v>
      </c>
      <c r="B48">
        <v>46</v>
      </c>
      <c r="C48" t="s">
        <v>169</v>
      </c>
      <c r="D48">
        <v>0</v>
      </c>
      <c r="E48">
        <v>10.5</v>
      </c>
      <c r="F48">
        <v>10.6</v>
      </c>
      <c r="G48">
        <v>10.5</v>
      </c>
      <c r="H48" s="6">
        <f t="shared" si="0"/>
        <v>10.533333333333333</v>
      </c>
      <c r="I48" s="6">
        <v>22.478999999999999</v>
      </c>
      <c r="J48" t="s">
        <v>162</v>
      </c>
    </row>
    <row r="49" spans="1:10" x14ac:dyDescent="0.2">
      <c r="A49">
        <v>6</v>
      </c>
      <c r="B49">
        <v>47</v>
      </c>
      <c r="C49" t="s">
        <v>169</v>
      </c>
      <c r="D49">
        <v>0</v>
      </c>
      <c r="E49">
        <v>16.899999999999999</v>
      </c>
      <c r="F49">
        <v>16.100000000000001</v>
      </c>
      <c r="G49">
        <v>16.5</v>
      </c>
      <c r="H49" s="6">
        <f t="shared" si="0"/>
        <v>16.5</v>
      </c>
      <c r="I49" s="6">
        <v>32.512</v>
      </c>
      <c r="J49" t="s">
        <v>160</v>
      </c>
    </row>
    <row r="50" spans="1:10" x14ac:dyDescent="0.2">
      <c r="A50">
        <v>6</v>
      </c>
      <c r="B50">
        <v>48</v>
      </c>
      <c r="C50" t="s">
        <v>169</v>
      </c>
      <c r="D50">
        <v>0</v>
      </c>
      <c r="E50">
        <v>14.7</v>
      </c>
      <c r="F50">
        <v>14.8</v>
      </c>
      <c r="G50">
        <v>14.6</v>
      </c>
      <c r="H50" s="6">
        <f t="shared" si="0"/>
        <v>14.700000000000001</v>
      </c>
      <c r="I50" s="6">
        <v>25.654</v>
      </c>
      <c r="J50" t="s">
        <v>160</v>
      </c>
    </row>
    <row r="51" spans="1:10" x14ac:dyDescent="0.2">
      <c r="A51">
        <v>6</v>
      </c>
      <c r="B51">
        <v>49</v>
      </c>
      <c r="C51" t="s">
        <v>178</v>
      </c>
      <c r="D51">
        <v>0</v>
      </c>
      <c r="E51">
        <v>17.899999999999999</v>
      </c>
      <c r="F51">
        <v>18.100000000000001</v>
      </c>
      <c r="G51">
        <v>18.399999999999999</v>
      </c>
      <c r="H51" s="6">
        <f t="shared" si="0"/>
        <v>18.133333333333333</v>
      </c>
      <c r="I51" s="6">
        <v>27.177999999999997</v>
      </c>
      <c r="J51" t="s">
        <v>160</v>
      </c>
    </row>
    <row r="52" spans="1:10" x14ac:dyDescent="0.2">
      <c r="A52">
        <v>6</v>
      </c>
      <c r="B52">
        <v>50</v>
      </c>
      <c r="C52" t="s">
        <v>165</v>
      </c>
      <c r="D52">
        <v>1</v>
      </c>
      <c r="E52">
        <v>14</v>
      </c>
      <c r="F52">
        <v>14</v>
      </c>
      <c r="G52">
        <v>13.7</v>
      </c>
      <c r="H52" s="6">
        <f t="shared" si="0"/>
        <v>13.9</v>
      </c>
      <c r="I52" s="6">
        <v>23.876000000000001</v>
      </c>
      <c r="J52" t="s">
        <v>162</v>
      </c>
    </row>
    <row r="53" spans="1:10" x14ac:dyDescent="0.2">
      <c r="A53">
        <v>6</v>
      </c>
      <c r="B53">
        <v>51</v>
      </c>
      <c r="C53" t="s">
        <v>169</v>
      </c>
      <c r="D53">
        <v>0</v>
      </c>
      <c r="E53">
        <v>21</v>
      </c>
      <c r="F53">
        <v>21.4</v>
      </c>
      <c r="G53">
        <v>19.8</v>
      </c>
      <c r="H53" s="6">
        <f t="shared" si="0"/>
        <v>20.733333333333334</v>
      </c>
      <c r="I53" s="6">
        <v>31.369</v>
      </c>
      <c r="J53" t="s">
        <v>160</v>
      </c>
    </row>
    <row r="54" spans="1:10" x14ac:dyDescent="0.2">
      <c r="A54">
        <v>6</v>
      </c>
      <c r="B54">
        <v>52</v>
      </c>
      <c r="C54" t="s">
        <v>169</v>
      </c>
      <c r="D54">
        <v>0</v>
      </c>
      <c r="E54">
        <v>22.6</v>
      </c>
      <c r="F54">
        <v>22.3</v>
      </c>
      <c r="G54">
        <v>21.2</v>
      </c>
      <c r="H54" s="6">
        <f t="shared" si="0"/>
        <v>22.033333333333335</v>
      </c>
      <c r="I54" s="6">
        <v>36.067999999999998</v>
      </c>
      <c r="J54" t="s">
        <v>160</v>
      </c>
    </row>
    <row r="55" spans="1:10" x14ac:dyDescent="0.2">
      <c r="A55">
        <v>6</v>
      </c>
      <c r="B55">
        <v>53</v>
      </c>
      <c r="C55" t="s">
        <v>169</v>
      </c>
      <c r="D55">
        <v>0</v>
      </c>
      <c r="E55">
        <v>20.8</v>
      </c>
      <c r="F55">
        <v>20.8</v>
      </c>
      <c r="G55">
        <v>22.2</v>
      </c>
      <c r="H55" s="6">
        <f t="shared" si="0"/>
        <v>21.266666666666666</v>
      </c>
      <c r="I55" s="6">
        <v>33.527999999999999</v>
      </c>
      <c r="J55" t="s">
        <v>160</v>
      </c>
    </row>
    <row r="56" spans="1:10" x14ac:dyDescent="0.2">
      <c r="A56">
        <v>6</v>
      </c>
      <c r="B56">
        <v>54</v>
      </c>
      <c r="C56" t="s">
        <v>170</v>
      </c>
      <c r="D56">
        <v>0</v>
      </c>
      <c r="E56">
        <v>15.2</v>
      </c>
      <c r="F56">
        <v>15.2</v>
      </c>
      <c r="G56">
        <v>15.4</v>
      </c>
      <c r="H56" s="6">
        <f t="shared" si="0"/>
        <v>15.266666666666666</v>
      </c>
      <c r="I56" s="6">
        <v>19.303999999999998</v>
      </c>
      <c r="J56" t="s">
        <v>162</v>
      </c>
    </row>
    <row r="57" spans="1:10" x14ac:dyDescent="0.2">
      <c r="A57">
        <v>6</v>
      </c>
      <c r="B57">
        <v>55</v>
      </c>
      <c r="C57" t="s">
        <v>178</v>
      </c>
      <c r="D57">
        <v>0</v>
      </c>
      <c r="E57">
        <v>15.6</v>
      </c>
      <c r="F57">
        <v>16.100000000000001</v>
      </c>
      <c r="G57">
        <v>16.100000000000001</v>
      </c>
      <c r="H57" s="6">
        <f t="shared" si="0"/>
        <v>15.933333333333335</v>
      </c>
      <c r="I57" s="6">
        <v>21.59</v>
      </c>
      <c r="J57" t="s">
        <v>160</v>
      </c>
    </row>
    <row r="58" spans="1:10" x14ac:dyDescent="0.2">
      <c r="A58">
        <v>6</v>
      </c>
      <c r="B58">
        <v>56</v>
      </c>
      <c r="C58" t="s">
        <v>169</v>
      </c>
      <c r="D58">
        <v>0</v>
      </c>
      <c r="E58">
        <v>19.7</v>
      </c>
      <c r="F58">
        <v>19.600000000000001</v>
      </c>
      <c r="G58">
        <v>19.7</v>
      </c>
      <c r="H58" s="6">
        <f t="shared" si="0"/>
        <v>19.666666666666668</v>
      </c>
      <c r="I58" s="6">
        <v>21.717000000000002</v>
      </c>
      <c r="J58" t="s">
        <v>160</v>
      </c>
    </row>
    <row r="59" spans="1:10" x14ac:dyDescent="0.2">
      <c r="A59">
        <v>6</v>
      </c>
      <c r="B59">
        <v>57</v>
      </c>
      <c r="C59" t="s">
        <v>161</v>
      </c>
      <c r="D59">
        <v>1</v>
      </c>
      <c r="E59">
        <v>13</v>
      </c>
      <c r="F59">
        <v>12.6</v>
      </c>
      <c r="G59">
        <v>12.4</v>
      </c>
      <c r="H59" s="6">
        <f t="shared" si="0"/>
        <v>12.666666666666666</v>
      </c>
      <c r="I59" s="6">
        <v>19.558</v>
      </c>
      <c r="J59" t="s">
        <v>162</v>
      </c>
    </row>
    <row r="60" spans="1:10" x14ac:dyDescent="0.2">
      <c r="A60">
        <v>6</v>
      </c>
      <c r="B60">
        <v>58</v>
      </c>
      <c r="C60" t="s">
        <v>169</v>
      </c>
      <c r="D60">
        <v>0</v>
      </c>
      <c r="E60">
        <v>15.5</v>
      </c>
      <c r="F60">
        <v>15.7</v>
      </c>
      <c r="G60">
        <v>16.100000000000001</v>
      </c>
      <c r="H60" s="6">
        <f t="shared" si="0"/>
        <v>15.766666666666666</v>
      </c>
      <c r="I60" s="6">
        <v>23.114000000000001</v>
      </c>
      <c r="J60" t="s">
        <v>160</v>
      </c>
    </row>
    <row r="61" spans="1:10" x14ac:dyDescent="0.2">
      <c r="A61">
        <v>6</v>
      </c>
      <c r="B61">
        <v>59</v>
      </c>
      <c r="C61" t="s">
        <v>178</v>
      </c>
      <c r="D61">
        <v>0</v>
      </c>
      <c r="E61">
        <v>12.8</v>
      </c>
      <c r="F61">
        <v>12.5</v>
      </c>
      <c r="G61">
        <v>12.4</v>
      </c>
      <c r="H61" s="6">
        <f t="shared" si="0"/>
        <v>12.566666666666668</v>
      </c>
      <c r="I61" s="6">
        <v>22.352000000000004</v>
      </c>
      <c r="J61" t="s">
        <v>160</v>
      </c>
    </row>
    <row r="62" spans="1:10" x14ac:dyDescent="0.2">
      <c r="A62">
        <v>7</v>
      </c>
      <c r="B62">
        <v>60</v>
      </c>
      <c r="C62" t="s">
        <v>166</v>
      </c>
      <c r="D62">
        <v>0</v>
      </c>
      <c r="E62">
        <v>19.8</v>
      </c>
      <c r="F62">
        <v>19.899999999999999</v>
      </c>
      <c r="G62">
        <v>20.2</v>
      </c>
      <c r="H62" s="6">
        <f t="shared" si="0"/>
        <v>19.966666666666669</v>
      </c>
      <c r="I62" s="6">
        <v>22.225000000000001</v>
      </c>
      <c r="J62" t="s">
        <v>162</v>
      </c>
    </row>
    <row r="63" spans="1:10" x14ac:dyDescent="0.2">
      <c r="A63">
        <v>7</v>
      </c>
      <c r="B63">
        <v>61</v>
      </c>
      <c r="C63" t="s">
        <v>165</v>
      </c>
      <c r="D63">
        <v>1</v>
      </c>
      <c r="E63">
        <v>18.899999999999999</v>
      </c>
      <c r="F63">
        <v>19.5</v>
      </c>
      <c r="G63">
        <v>19.3</v>
      </c>
      <c r="H63" s="6">
        <f t="shared" si="0"/>
        <v>19.233333333333334</v>
      </c>
      <c r="I63" s="6">
        <v>30.48</v>
      </c>
      <c r="J63" t="s">
        <v>163</v>
      </c>
    </row>
    <row r="64" spans="1:10" x14ac:dyDescent="0.2">
      <c r="A64">
        <v>7</v>
      </c>
      <c r="B64">
        <v>62</v>
      </c>
      <c r="C64" t="s">
        <v>167</v>
      </c>
      <c r="D64">
        <v>0</v>
      </c>
      <c r="E64">
        <v>18.5</v>
      </c>
      <c r="F64">
        <v>18.899999999999999</v>
      </c>
      <c r="G64">
        <v>18.600000000000001</v>
      </c>
      <c r="H64" s="6">
        <f t="shared" si="0"/>
        <v>18.666666666666668</v>
      </c>
      <c r="I64" s="6">
        <v>20.624799999999997</v>
      </c>
      <c r="J64" t="s">
        <v>162</v>
      </c>
    </row>
    <row r="65" spans="1:10" x14ac:dyDescent="0.2">
      <c r="A65">
        <v>7</v>
      </c>
      <c r="B65">
        <v>63</v>
      </c>
      <c r="C65" t="s">
        <v>165</v>
      </c>
      <c r="D65">
        <v>1</v>
      </c>
      <c r="E65">
        <v>24.5</v>
      </c>
      <c r="F65">
        <v>24.1</v>
      </c>
      <c r="G65">
        <v>24.2</v>
      </c>
      <c r="H65" s="6">
        <f t="shared" si="0"/>
        <v>24.266666666666666</v>
      </c>
      <c r="I65" s="6">
        <v>45.339000000000006</v>
      </c>
      <c r="J65" t="s">
        <v>160</v>
      </c>
    </row>
    <row r="66" spans="1:10" x14ac:dyDescent="0.2">
      <c r="A66">
        <v>7</v>
      </c>
      <c r="B66">
        <v>64</v>
      </c>
      <c r="C66" t="s">
        <v>167</v>
      </c>
      <c r="D66">
        <v>0</v>
      </c>
      <c r="E66">
        <v>23.4</v>
      </c>
      <c r="F66">
        <v>23.3</v>
      </c>
      <c r="G66">
        <v>23.9</v>
      </c>
      <c r="H66" s="6">
        <f t="shared" si="0"/>
        <v>23.533333333333331</v>
      </c>
      <c r="I66" s="6">
        <v>47.117000000000004</v>
      </c>
      <c r="J66" t="s">
        <v>160</v>
      </c>
    </row>
    <row r="67" spans="1:10" x14ac:dyDescent="0.2">
      <c r="A67">
        <v>7</v>
      </c>
      <c r="B67">
        <v>65</v>
      </c>
      <c r="C67" t="s">
        <v>166</v>
      </c>
      <c r="D67">
        <v>0</v>
      </c>
      <c r="E67">
        <v>20</v>
      </c>
      <c r="F67">
        <v>20.100000000000001</v>
      </c>
      <c r="G67">
        <v>20.2</v>
      </c>
      <c r="H67" s="6">
        <f t="shared" si="0"/>
        <v>20.099999999999998</v>
      </c>
      <c r="I67" s="6">
        <v>23.876000000000001</v>
      </c>
      <c r="J67" t="s">
        <v>162</v>
      </c>
    </row>
    <row r="68" spans="1:10" x14ac:dyDescent="0.2">
      <c r="A68">
        <v>7</v>
      </c>
      <c r="B68">
        <v>66</v>
      </c>
      <c r="C68" t="s">
        <v>165</v>
      </c>
      <c r="D68">
        <v>1</v>
      </c>
      <c r="E68">
        <v>22.7</v>
      </c>
      <c r="F68">
        <v>22.3</v>
      </c>
      <c r="G68">
        <v>22.2</v>
      </c>
      <c r="H68" s="6">
        <f t="shared" ref="H68:H131" si="1">AVERAGE(E68:G68)</f>
        <v>22.400000000000002</v>
      </c>
      <c r="I68" s="6">
        <v>45.161200000000001</v>
      </c>
      <c r="J68" t="s">
        <v>162</v>
      </c>
    </row>
    <row r="69" spans="1:10" x14ac:dyDescent="0.2">
      <c r="A69">
        <v>7</v>
      </c>
      <c r="B69">
        <v>67</v>
      </c>
      <c r="C69" t="s">
        <v>168</v>
      </c>
      <c r="D69">
        <v>0</v>
      </c>
      <c r="E69">
        <v>24.1</v>
      </c>
      <c r="F69">
        <v>23.9</v>
      </c>
      <c r="G69">
        <v>23.8</v>
      </c>
      <c r="H69" s="6">
        <f t="shared" si="1"/>
        <v>23.933333333333334</v>
      </c>
      <c r="I69" s="6">
        <v>27.559000000000001</v>
      </c>
      <c r="J69" t="s">
        <v>160</v>
      </c>
    </row>
    <row r="70" spans="1:10" x14ac:dyDescent="0.2">
      <c r="A70">
        <v>7</v>
      </c>
      <c r="B70">
        <v>68</v>
      </c>
      <c r="C70" t="s">
        <v>166</v>
      </c>
      <c r="D70">
        <v>0</v>
      </c>
      <c r="E70">
        <v>20.9</v>
      </c>
      <c r="F70">
        <v>21.1</v>
      </c>
      <c r="G70">
        <v>21.1</v>
      </c>
      <c r="H70" s="6">
        <f t="shared" si="1"/>
        <v>21.033333333333335</v>
      </c>
      <c r="I70" s="6">
        <v>22.097999999999999</v>
      </c>
      <c r="J70" t="s">
        <v>162</v>
      </c>
    </row>
    <row r="71" spans="1:10" x14ac:dyDescent="0.2">
      <c r="A71">
        <v>7</v>
      </c>
      <c r="B71">
        <v>69</v>
      </c>
      <c r="C71" t="s">
        <v>169</v>
      </c>
      <c r="D71">
        <v>0</v>
      </c>
      <c r="E71">
        <v>23.7</v>
      </c>
      <c r="F71">
        <v>23.4</v>
      </c>
      <c r="G71">
        <v>23.5</v>
      </c>
      <c r="H71" s="6">
        <f t="shared" si="1"/>
        <v>23.533333333333331</v>
      </c>
      <c r="I71" s="6">
        <v>43.687999999999995</v>
      </c>
      <c r="J71" t="s">
        <v>160</v>
      </c>
    </row>
    <row r="72" spans="1:10" x14ac:dyDescent="0.2">
      <c r="A72">
        <v>7</v>
      </c>
      <c r="B72">
        <v>70</v>
      </c>
      <c r="C72" t="s">
        <v>170</v>
      </c>
      <c r="D72">
        <v>0</v>
      </c>
      <c r="E72">
        <v>28.2</v>
      </c>
      <c r="F72">
        <v>28.4</v>
      </c>
      <c r="G72">
        <v>28.2</v>
      </c>
      <c r="H72" s="6">
        <f t="shared" si="1"/>
        <v>28.266666666666666</v>
      </c>
      <c r="I72" s="6">
        <v>33.578800000000001</v>
      </c>
      <c r="J72" t="s">
        <v>164</v>
      </c>
    </row>
    <row r="73" spans="1:10" x14ac:dyDescent="0.2">
      <c r="A73">
        <v>7</v>
      </c>
      <c r="B73">
        <v>71</v>
      </c>
      <c r="C73" t="s">
        <v>165</v>
      </c>
      <c r="D73">
        <v>1</v>
      </c>
      <c r="E73">
        <v>17.3</v>
      </c>
      <c r="F73">
        <v>17.2</v>
      </c>
      <c r="G73">
        <v>17.100000000000001</v>
      </c>
      <c r="H73" s="6">
        <f t="shared" si="1"/>
        <v>17.2</v>
      </c>
      <c r="I73" s="6">
        <v>19.812000000000001</v>
      </c>
      <c r="J73" t="s">
        <v>163</v>
      </c>
    </row>
    <row r="74" spans="1:10" x14ac:dyDescent="0.2">
      <c r="A74">
        <v>7</v>
      </c>
      <c r="B74">
        <v>72</v>
      </c>
      <c r="C74" t="s">
        <v>171</v>
      </c>
      <c r="D74">
        <v>0</v>
      </c>
      <c r="E74">
        <v>29.9</v>
      </c>
      <c r="F74">
        <v>30.1</v>
      </c>
      <c r="G74">
        <v>30.3</v>
      </c>
      <c r="H74" s="6">
        <f t="shared" si="1"/>
        <v>30.099999999999998</v>
      </c>
      <c r="I74" s="6">
        <v>54.864000000000004</v>
      </c>
      <c r="J74" t="s">
        <v>164</v>
      </c>
    </row>
    <row r="75" spans="1:10" x14ac:dyDescent="0.2">
      <c r="A75">
        <v>7</v>
      </c>
      <c r="B75">
        <v>73</v>
      </c>
      <c r="C75" t="s">
        <v>171</v>
      </c>
      <c r="D75">
        <v>0</v>
      </c>
      <c r="E75">
        <v>22.4</v>
      </c>
      <c r="F75">
        <v>22.5</v>
      </c>
      <c r="G75">
        <v>22.5</v>
      </c>
      <c r="H75" s="6">
        <f t="shared" si="1"/>
        <v>22.466666666666669</v>
      </c>
      <c r="I75" s="6">
        <v>48.514000000000003</v>
      </c>
      <c r="J75" t="s">
        <v>160</v>
      </c>
    </row>
    <row r="76" spans="1:10" x14ac:dyDescent="0.2">
      <c r="A76">
        <v>7</v>
      </c>
      <c r="B76">
        <v>74</v>
      </c>
      <c r="C76" t="s">
        <v>172</v>
      </c>
      <c r="D76">
        <v>0</v>
      </c>
      <c r="E76">
        <v>25</v>
      </c>
      <c r="F76">
        <v>25.5</v>
      </c>
      <c r="G76">
        <v>25.9</v>
      </c>
      <c r="H76" s="6">
        <f t="shared" si="1"/>
        <v>25.466666666666669</v>
      </c>
      <c r="I76" s="6">
        <v>28.702000000000002</v>
      </c>
      <c r="J76" t="s">
        <v>160</v>
      </c>
    </row>
    <row r="77" spans="1:10" x14ac:dyDescent="0.2">
      <c r="A77">
        <v>7</v>
      </c>
      <c r="B77">
        <v>75</v>
      </c>
      <c r="C77" t="s">
        <v>171</v>
      </c>
      <c r="D77">
        <v>0</v>
      </c>
      <c r="E77">
        <v>27.4</v>
      </c>
      <c r="F77">
        <v>27.5</v>
      </c>
      <c r="G77">
        <v>27.9</v>
      </c>
      <c r="H77" s="6">
        <f t="shared" si="1"/>
        <v>27.599999999999998</v>
      </c>
      <c r="I77" s="6">
        <v>58.343799999999995</v>
      </c>
      <c r="J77" t="s">
        <v>164</v>
      </c>
    </row>
    <row r="78" spans="1:10" x14ac:dyDescent="0.2">
      <c r="A78">
        <v>7</v>
      </c>
      <c r="B78">
        <v>76</v>
      </c>
      <c r="C78" t="s">
        <v>170</v>
      </c>
      <c r="D78">
        <v>0</v>
      </c>
      <c r="E78">
        <v>21.9</v>
      </c>
      <c r="F78">
        <v>21.7</v>
      </c>
      <c r="G78">
        <v>22.1</v>
      </c>
      <c r="H78" s="6">
        <f t="shared" si="1"/>
        <v>21.899999999999995</v>
      </c>
      <c r="I78" s="6">
        <v>33.527999999999999</v>
      </c>
      <c r="J78" t="s">
        <v>162</v>
      </c>
    </row>
    <row r="79" spans="1:10" x14ac:dyDescent="0.2">
      <c r="A79">
        <v>7</v>
      </c>
      <c r="B79">
        <v>77</v>
      </c>
      <c r="C79" t="s">
        <v>165</v>
      </c>
      <c r="D79">
        <v>1</v>
      </c>
      <c r="E79">
        <v>17.899999999999999</v>
      </c>
      <c r="F79">
        <v>17.8</v>
      </c>
      <c r="G79">
        <v>18.100000000000001</v>
      </c>
      <c r="H79" s="6">
        <f t="shared" si="1"/>
        <v>17.933333333333334</v>
      </c>
      <c r="I79" s="6">
        <v>19.812000000000001</v>
      </c>
      <c r="J79" t="s">
        <v>163</v>
      </c>
    </row>
    <row r="80" spans="1:10" x14ac:dyDescent="0.2">
      <c r="A80">
        <v>7</v>
      </c>
      <c r="B80">
        <v>78</v>
      </c>
      <c r="C80" t="s">
        <v>171</v>
      </c>
      <c r="D80">
        <v>0</v>
      </c>
      <c r="E80">
        <v>27.5</v>
      </c>
      <c r="F80">
        <v>27.9</v>
      </c>
      <c r="G80">
        <v>27.8</v>
      </c>
      <c r="H80" s="6">
        <f t="shared" si="1"/>
        <v>27.733333333333334</v>
      </c>
      <c r="I80" s="6">
        <v>42.036999999999999</v>
      </c>
      <c r="J80" t="s">
        <v>160</v>
      </c>
    </row>
    <row r="81" spans="1:10" x14ac:dyDescent="0.2">
      <c r="A81">
        <v>7</v>
      </c>
      <c r="B81">
        <v>79</v>
      </c>
      <c r="C81" t="s">
        <v>171</v>
      </c>
      <c r="D81">
        <v>0</v>
      </c>
      <c r="E81">
        <v>24.1</v>
      </c>
      <c r="F81">
        <v>24.3</v>
      </c>
      <c r="G81">
        <v>24.4</v>
      </c>
      <c r="H81" s="6">
        <f t="shared" si="1"/>
        <v>24.266666666666669</v>
      </c>
      <c r="I81" s="6">
        <v>42.672000000000004</v>
      </c>
      <c r="J81" t="s">
        <v>160</v>
      </c>
    </row>
    <row r="82" spans="1:10" x14ac:dyDescent="0.2">
      <c r="A82">
        <v>7</v>
      </c>
      <c r="B82">
        <v>80</v>
      </c>
      <c r="C82" t="s">
        <v>165</v>
      </c>
      <c r="D82">
        <v>1</v>
      </c>
      <c r="E82">
        <v>17.899999999999999</v>
      </c>
      <c r="F82">
        <v>18.2</v>
      </c>
      <c r="G82">
        <v>18.2</v>
      </c>
      <c r="H82" s="6">
        <f t="shared" si="1"/>
        <v>18.099999999999998</v>
      </c>
      <c r="I82" s="6">
        <v>28.067000000000004</v>
      </c>
      <c r="J82" t="s">
        <v>163</v>
      </c>
    </row>
    <row r="83" spans="1:10" x14ac:dyDescent="0.2">
      <c r="A83">
        <v>7</v>
      </c>
      <c r="B83">
        <v>81</v>
      </c>
      <c r="C83" t="s">
        <v>168</v>
      </c>
      <c r="D83">
        <v>0</v>
      </c>
      <c r="E83">
        <v>24.8</v>
      </c>
      <c r="F83">
        <v>25.1</v>
      </c>
      <c r="G83">
        <v>25</v>
      </c>
      <c r="H83" s="6">
        <f t="shared" si="1"/>
        <v>24.966666666666669</v>
      </c>
      <c r="I83" s="6">
        <v>35.814</v>
      </c>
      <c r="J83" t="s">
        <v>160</v>
      </c>
    </row>
    <row r="84" spans="1:10" x14ac:dyDescent="0.2">
      <c r="A84">
        <v>7</v>
      </c>
      <c r="B84">
        <v>82</v>
      </c>
      <c r="C84" t="s">
        <v>168</v>
      </c>
      <c r="D84">
        <v>0</v>
      </c>
      <c r="E84">
        <v>31.2</v>
      </c>
      <c r="F84">
        <v>31.5</v>
      </c>
      <c r="G84">
        <v>31.1</v>
      </c>
      <c r="H84" s="6">
        <f t="shared" si="1"/>
        <v>31.266666666666669</v>
      </c>
      <c r="I84" s="6">
        <v>37.465000000000003</v>
      </c>
      <c r="J84" t="s">
        <v>164</v>
      </c>
    </row>
    <row r="85" spans="1:10" x14ac:dyDescent="0.2">
      <c r="A85">
        <v>7</v>
      </c>
      <c r="B85">
        <v>83</v>
      </c>
      <c r="C85" t="s">
        <v>165</v>
      </c>
      <c r="D85">
        <v>1</v>
      </c>
      <c r="E85">
        <v>24.1</v>
      </c>
      <c r="F85">
        <v>24.7</v>
      </c>
      <c r="G85">
        <v>24.6</v>
      </c>
      <c r="H85" s="6">
        <f t="shared" si="1"/>
        <v>24.466666666666669</v>
      </c>
      <c r="I85" s="6">
        <v>45.974000000000004</v>
      </c>
      <c r="J85" t="s">
        <v>162</v>
      </c>
    </row>
    <row r="86" spans="1:10" x14ac:dyDescent="0.2">
      <c r="A86">
        <v>7</v>
      </c>
      <c r="B86">
        <v>84</v>
      </c>
      <c r="C86" t="s">
        <v>173</v>
      </c>
      <c r="D86">
        <v>0</v>
      </c>
      <c r="E86">
        <v>29.2</v>
      </c>
      <c r="F86">
        <v>29.7</v>
      </c>
      <c r="G86">
        <v>29.5</v>
      </c>
      <c r="H86" s="6">
        <f t="shared" si="1"/>
        <v>29.466666666666669</v>
      </c>
      <c r="I86" s="6">
        <v>42.545000000000002</v>
      </c>
      <c r="J86" t="s">
        <v>164</v>
      </c>
    </row>
    <row r="87" spans="1:10" x14ac:dyDescent="0.2">
      <c r="A87">
        <v>7</v>
      </c>
      <c r="B87">
        <v>85</v>
      </c>
      <c r="C87" t="s">
        <v>171</v>
      </c>
      <c r="D87">
        <v>0</v>
      </c>
      <c r="E87">
        <v>32.5</v>
      </c>
      <c r="F87">
        <v>32.299999999999997</v>
      </c>
      <c r="G87">
        <v>32.9</v>
      </c>
      <c r="H87" s="6">
        <f t="shared" si="1"/>
        <v>32.566666666666663</v>
      </c>
      <c r="I87" s="6">
        <v>48.006</v>
      </c>
      <c r="J87" t="s">
        <v>164</v>
      </c>
    </row>
    <row r="88" spans="1:10" x14ac:dyDescent="0.2">
      <c r="A88">
        <v>7</v>
      </c>
      <c r="B88">
        <v>86</v>
      </c>
      <c r="C88" t="s">
        <v>165</v>
      </c>
      <c r="D88">
        <v>1</v>
      </c>
      <c r="E88">
        <v>21.5</v>
      </c>
      <c r="F88">
        <v>21.6</v>
      </c>
      <c r="G88">
        <v>21.2</v>
      </c>
      <c r="H88" s="6">
        <f t="shared" si="1"/>
        <v>21.433333333333334</v>
      </c>
      <c r="I88" s="6">
        <v>27.686</v>
      </c>
      <c r="J88" t="s">
        <v>163</v>
      </c>
    </row>
    <row r="89" spans="1:10" x14ac:dyDescent="0.2">
      <c r="A89">
        <v>7</v>
      </c>
      <c r="B89">
        <v>87</v>
      </c>
      <c r="C89" t="s">
        <v>171</v>
      </c>
      <c r="D89">
        <v>0</v>
      </c>
      <c r="E89">
        <v>30.7</v>
      </c>
      <c r="F89">
        <v>30.1</v>
      </c>
      <c r="G89">
        <v>30.5</v>
      </c>
      <c r="H89" s="6">
        <f t="shared" si="1"/>
        <v>30.433333333333334</v>
      </c>
      <c r="I89" s="6">
        <v>53.213000000000001</v>
      </c>
      <c r="J89" t="s">
        <v>160</v>
      </c>
    </row>
    <row r="90" spans="1:10" x14ac:dyDescent="0.2">
      <c r="A90">
        <v>7</v>
      </c>
      <c r="B90">
        <v>88</v>
      </c>
      <c r="C90" t="s">
        <v>166</v>
      </c>
      <c r="D90">
        <v>0</v>
      </c>
      <c r="E90">
        <v>26.6</v>
      </c>
      <c r="F90">
        <v>26.5</v>
      </c>
      <c r="G90">
        <v>26.7</v>
      </c>
      <c r="H90" s="6">
        <f t="shared" si="1"/>
        <v>26.599999999999998</v>
      </c>
      <c r="I90" s="6">
        <v>21.843999999999998</v>
      </c>
      <c r="J90" t="s">
        <v>162</v>
      </c>
    </row>
    <row r="91" spans="1:10" x14ac:dyDescent="0.2">
      <c r="A91">
        <v>7</v>
      </c>
      <c r="B91">
        <v>89</v>
      </c>
      <c r="C91" t="s">
        <v>167</v>
      </c>
      <c r="D91">
        <v>0</v>
      </c>
      <c r="E91">
        <v>20.2</v>
      </c>
      <c r="F91">
        <v>19.899999999999999</v>
      </c>
      <c r="G91">
        <v>20.100000000000001</v>
      </c>
      <c r="H91" s="6">
        <f t="shared" si="1"/>
        <v>20.066666666666666</v>
      </c>
      <c r="I91" s="6">
        <v>53.213000000000001</v>
      </c>
      <c r="J91" t="s">
        <v>163</v>
      </c>
    </row>
    <row r="92" spans="1:10" x14ac:dyDescent="0.2">
      <c r="A92">
        <v>8</v>
      </c>
      <c r="B92">
        <v>90</v>
      </c>
      <c r="C92" t="s">
        <v>169</v>
      </c>
      <c r="D92">
        <v>0</v>
      </c>
      <c r="E92">
        <v>26.7</v>
      </c>
      <c r="F92">
        <v>26.5</v>
      </c>
      <c r="G92">
        <v>26.8</v>
      </c>
      <c r="H92" s="6">
        <f t="shared" si="1"/>
        <v>26.666666666666668</v>
      </c>
      <c r="I92" s="6">
        <v>42.036999999999999</v>
      </c>
      <c r="J92" t="s">
        <v>160</v>
      </c>
    </row>
    <row r="93" spans="1:10" x14ac:dyDescent="0.2">
      <c r="A93">
        <v>8</v>
      </c>
      <c r="B93">
        <v>91</v>
      </c>
      <c r="C93" t="s">
        <v>170</v>
      </c>
      <c r="D93">
        <v>0</v>
      </c>
      <c r="E93">
        <v>21.9</v>
      </c>
      <c r="F93">
        <v>22</v>
      </c>
      <c r="G93" s="2" t="s">
        <v>174</v>
      </c>
      <c r="H93" s="6">
        <f t="shared" si="1"/>
        <v>21.95</v>
      </c>
      <c r="I93" s="6">
        <v>31.369</v>
      </c>
      <c r="J93" t="s">
        <v>160</v>
      </c>
    </row>
    <row r="94" spans="1:10" x14ac:dyDescent="0.2">
      <c r="A94">
        <v>8</v>
      </c>
      <c r="B94">
        <v>92</v>
      </c>
      <c r="C94" t="s">
        <v>170</v>
      </c>
      <c r="D94">
        <v>0</v>
      </c>
      <c r="E94">
        <v>19.899999999999999</v>
      </c>
      <c r="F94">
        <v>20.100000000000001</v>
      </c>
      <c r="G94">
        <v>20</v>
      </c>
      <c r="H94" s="6">
        <f t="shared" si="1"/>
        <v>20</v>
      </c>
      <c r="I94" s="6">
        <v>23.622000000000003</v>
      </c>
      <c r="J94" t="s">
        <v>162</v>
      </c>
    </row>
    <row r="95" spans="1:10" x14ac:dyDescent="0.2">
      <c r="A95">
        <v>8</v>
      </c>
      <c r="B95">
        <v>93</v>
      </c>
      <c r="C95" t="s">
        <v>170</v>
      </c>
      <c r="D95">
        <v>0</v>
      </c>
      <c r="E95">
        <v>21.4</v>
      </c>
      <c r="F95">
        <v>21.5</v>
      </c>
      <c r="G95">
        <v>21.7</v>
      </c>
      <c r="H95" s="6">
        <f t="shared" si="1"/>
        <v>21.533333333333331</v>
      </c>
      <c r="I95" s="6">
        <v>32.257999999999996</v>
      </c>
      <c r="J95" t="s">
        <v>162</v>
      </c>
    </row>
    <row r="96" spans="1:10" x14ac:dyDescent="0.2">
      <c r="A96">
        <v>8</v>
      </c>
      <c r="B96">
        <v>94</v>
      </c>
      <c r="C96" t="s">
        <v>161</v>
      </c>
      <c r="D96">
        <v>1</v>
      </c>
      <c r="E96">
        <v>20.9</v>
      </c>
      <c r="F96">
        <v>21.3</v>
      </c>
      <c r="G96">
        <v>21.2</v>
      </c>
      <c r="H96" s="6">
        <f t="shared" si="1"/>
        <v>21.133333333333336</v>
      </c>
      <c r="I96" s="6">
        <v>33.274000000000001</v>
      </c>
      <c r="J96" t="s">
        <v>163</v>
      </c>
    </row>
    <row r="97" spans="1:10" x14ac:dyDescent="0.2">
      <c r="A97">
        <v>8</v>
      </c>
      <c r="B97">
        <v>95</v>
      </c>
      <c r="C97" t="s">
        <v>171</v>
      </c>
      <c r="D97">
        <v>0</v>
      </c>
      <c r="E97">
        <v>23</v>
      </c>
      <c r="F97">
        <v>23.1</v>
      </c>
      <c r="G97">
        <v>23.5</v>
      </c>
      <c r="H97" s="6">
        <f t="shared" si="1"/>
        <v>23.2</v>
      </c>
      <c r="I97" s="6">
        <v>49.275999999999996</v>
      </c>
      <c r="J97" t="s">
        <v>160</v>
      </c>
    </row>
    <row r="98" spans="1:10" x14ac:dyDescent="0.2">
      <c r="A98">
        <v>8</v>
      </c>
      <c r="B98">
        <v>96</v>
      </c>
      <c r="C98" t="s">
        <v>170</v>
      </c>
      <c r="D98">
        <v>0</v>
      </c>
      <c r="E98">
        <v>23.6</v>
      </c>
      <c r="F98">
        <v>23.7</v>
      </c>
      <c r="G98">
        <v>23.8</v>
      </c>
      <c r="H98" s="6">
        <f t="shared" si="1"/>
        <v>23.7</v>
      </c>
      <c r="I98" s="6">
        <v>55.118000000000002</v>
      </c>
      <c r="J98" t="s">
        <v>160</v>
      </c>
    </row>
    <row r="99" spans="1:10" x14ac:dyDescent="0.2">
      <c r="A99">
        <v>8</v>
      </c>
      <c r="B99">
        <v>97</v>
      </c>
      <c r="C99" t="s">
        <v>171</v>
      </c>
      <c r="D99">
        <v>0</v>
      </c>
      <c r="E99">
        <v>18.3</v>
      </c>
      <c r="F99">
        <v>18.5</v>
      </c>
      <c r="G99">
        <v>18.600000000000001</v>
      </c>
      <c r="H99" s="6">
        <f t="shared" si="1"/>
        <v>18.466666666666665</v>
      </c>
      <c r="I99" s="6">
        <v>31.75</v>
      </c>
      <c r="J99" t="s">
        <v>162</v>
      </c>
    </row>
    <row r="100" spans="1:10" x14ac:dyDescent="0.2">
      <c r="A100">
        <v>8</v>
      </c>
      <c r="B100">
        <v>98</v>
      </c>
      <c r="C100" t="s">
        <v>169</v>
      </c>
      <c r="D100">
        <v>0</v>
      </c>
      <c r="E100">
        <v>23.1</v>
      </c>
      <c r="F100">
        <v>22.9</v>
      </c>
      <c r="G100">
        <v>23.3</v>
      </c>
      <c r="H100" s="6">
        <f t="shared" si="1"/>
        <v>23.099999999999998</v>
      </c>
      <c r="I100" s="6">
        <v>43.052999999999997</v>
      </c>
      <c r="J100" t="s">
        <v>160</v>
      </c>
    </row>
    <row r="101" spans="1:10" x14ac:dyDescent="0.2">
      <c r="A101">
        <v>8</v>
      </c>
      <c r="B101">
        <v>99</v>
      </c>
      <c r="C101" t="s">
        <v>170</v>
      </c>
      <c r="D101">
        <v>0</v>
      </c>
      <c r="E101">
        <v>23.9</v>
      </c>
      <c r="F101">
        <v>24</v>
      </c>
      <c r="G101">
        <v>24.1</v>
      </c>
      <c r="H101" s="6">
        <f t="shared" si="1"/>
        <v>24</v>
      </c>
      <c r="I101" s="6">
        <v>50.545999999999999</v>
      </c>
      <c r="J101" t="s">
        <v>164</v>
      </c>
    </row>
    <row r="102" spans="1:10" x14ac:dyDescent="0.2">
      <c r="A102">
        <v>8</v>
      </c>
      <c r="B102">
        <v>100</v>
      </c>
      <c r="C102" t="s">
        <v>170</v>
      </c>
      <c r="D102">
        <v>0</v>
      </c>
      <c r="E102">
        <v>22.6</v>
      </c>
      <c r="F102">
        <v>22.3</v>
      </c>
      <c r="G102">
        <v>22.7</v>
      </c>
      <c r="H102" s="6">
        <f t="shared" si="1"/>
        <v>22.533333333333335</v>
      </c>
      <c r="I102" s="6">
        <v>45.847000000000001</v>
      </c>
      <c r="J102" t="s">
        <v>160</v>
      </c>
    </row>
    <row r="103" spans="1:10" x14ac:dyDescent="0.2">
      <c r="A103">
        <v>8</v>
      </c>
      <c r="B103">
        <v>101</v>
      </c>
      <c r="C103" t="s">
        <v>161</v>
      </c>
      <c r="D103">
        <v>0</v>
      </c>
      <c r="E103">
        <v>19.8</v>
      </c>
      <c r="F103">
        <v>19.899999999999999</v>
      </c>
      <c r="G103">
        <v>19.600000000000001</v>
      </c>
      <c r="H103" s="6">
        <f t="shared" si="1"/>
        <v>19.766666666666669</v>
      </c>
      <c r="I103" s="6">
        <v>30.988</v>
      </c>
      <c r="J103" t="s">
        <v>163</v>
      </c>
    </row>
    <row r="104" spans="1:10" x14ac:dyDescent="0.2">
      <c r="A104">
        <v>8</v>
      </c>
      <c r="B104">
        <v>102</v>
      </c>
      <c r="C104" t="s">
        <v>170</v>
      </c>
      <c r="D104">
        <v>0</v>
      </c>
      <c r="E104">
        <v>26.5</v>
      </c>
      <c r="F104">
        <v>26.4</v>
      </c>
      <c r="G104">
        <v>26.9</v>
      </c>
      <c r="H104" s="6">
        <f t="shared" si="1"/>
        <v>26.599999999999998</v>
      </c>
      <c r="I104" s="6">
        <v>32.512</v>
      </c>
      <c r="J104" t="s">
        <v>160</v>
      </c>
    </row>
    <row r="105" spans="1:10" x14ac:dyDescent="0.2">
      <c r="A105">
        <v>8</v>
      </c>
      <c r="B105">
        <v>103</v>
      </c>
      <c r="C105" t="s">
        <v>171</v>
      </c>
      <c r="D105">
        <v>0</v>
      </c>
      <c r="E105">
        <v>30.4</v>
      </c>
      <c r="F105">
        <v>30.1</v>
      </c>
      <c r="G105">
        <v>30.2</v>
      </c>
      <c r="H105" s="6">
        <f t="shared" si="1"/>
        <v>30.233333333333334</v>
      </c>
      <c r="I105" s="6">
        <v>43.434000000000005</v>
      </c>
      <c r="J105" t="s">
        <v>164</v>
      </c>
    </row>
    <row r="106" spans="1:10" x14ac:dyDescent="0.2">
      <c r="A106">
        <v>8</v>
      </c>
      <c r="B106">
        <v>104</v>
      </c>
      <c r="C106" t="s">
        <v>169</v>
      </c>
      <c r="D106">
        <v>0</v>
      </c>
      <c r="E106">
        <v>22.3</v>
      </c>
      <c r="F106">
        <v>22.2</v>
      </c>
      <c r="G106">
        <v>22.5</v>
      </c>
      <c r="H106" s="6">
        <f t="shared" si="1"/>
        <v>22.333333333333332</v>
      </c>
      <c r="I106" s="6">
        <v>28.574999999999999</v>
      </c>
      <c r="J106" t="s">
        <v>162</v>
      </c>
    </row>
    <row r="107" spans="1:10" x14ac:dyDescent="0.2">
      <c r="A107">
        <v>9</v>
      </c>
      <c r="B107">
        <v>105</v>
      </c>
      <c r="C107" t="s">
        <v>169</v>
      </c>
      <c r="D107">
        <v>0</v>
      </c>
      <c r="E107">
        <v>29.8</v>
      </c>
      <c r="F107">
        <v>28.5</v>
      </c>
      <c r="G107">
        <v>27.9</v>
      </c>
      <c r="H107" s="6">
        <f t="shared" si="1"/>
        <v>28.733333333333331</v>
      </c>
      <c r="I107" s="6">
        <v>46.228000000000002</v>
      </c>
      <c r="J107" t="s">
        <v>160</v>
      </c>
    </row>
    <row r="108" spans="1:10" x14ac:dyDescent="0.2">
      <c r="A108">
        <v>9</v>
      </c>
      <c r="B108">
        <v>106</v>
      </c>
      <c r="C108" t="s">
        <v>175</v>
      </c>
      <c r="D108">
        <v>0</v>
      </c>
      <c r="E108">
        <v>15.7</v>
      </c>
      <c r="F108">
        <v>16</v>
      </c>
      <c r="G108">
        <v>16.3</v>
      </c>
      <c r="H108" s="6">
        <f t="shared" si="1"/>
        <v>16</v>
      </c>
      <c r="I108" s="6">
        <v>17.78</v>
      </c>
      <c r="J108" t="s">
        <v>176</v>
      </c>
    </row>
    <row r="109" spans="1:10" x14ac:dyDescent="0.2">
      <c r="A109">
        <v>9</v>
      </c>
      <c r="B109">
        <v>107</v>
      </c>
      <c r="C109" t="s">
        <v>170</v>
      </c>
      <c r="D109">
        <v>0</v>
      </c>
      <c r="E109">
        <v>19</v>
      </c>
      <c r="F109">
        <v>18.8</v>
      </c>
      <c r="G109">
        <v>18.899999999999999</v>
      </c>
      <c r="H109" s="6">
        <f t="shared" si="1"/>
        <v>18.899999999999999</v>
      </c>
      <c r="I109" s="6">
        <v>20.32</v>
      </c>
      <c r="J109" t="s">
        <v>176</v>
      </c>
    </row>
    <row r="110" spans="1:10" x14ac:dyDescent="0.2">
      <c r="A110">
        <v>9</v>
      </c>
      <c r="B110">
        <v>108</v>
      </c>
      <c r="C110" t="s">
        <v>170</v>
      </c>
      <c r="D110">
        <v>0</v>
      </c>
      <c r="E110">
        <v>28.3</v>
      </c>
      <c r="F110">
        <v>28.3</v>
      </c>
      <c r="G110">
        <v>27.4</v>
      </c>
      <c r="H110" s="6">
        <f t="shared" si="1"/>
        <v>28</v>
      </c>
      <c r="I110" s="6">
        <v>48.387</v>
      </c>
      <c r="J110" t="s">
        <v>164</v>
      </c>
    </row>
    <row r="111" spans="1:10" x14ac:dyDescent="0.2">
      <c r="A111">
        <v>9</v>
      </c>
      <c r="B111">
        <v>109</v>
      </c>
      <c r="C111" t="s">
        <v>177</v>
      </c>
      <c r="D111">
        <v>0</v>
      </c>
      <c r="E111">
        <v>27.1</v>
      </c>
      <c r="F111">
        <v>26.9</v>
      </c>
      <c r="G111">
        <v>25.8</v>
      </c>
      <c r="H111" s="6">
        <f t="shared" si="1"/>
        <v>26.599999999999998</v>
      </c>
      <c r="I111" s="6">
        <v>24.511000000000003</v>
      </c>
      <c r="J111" t="s">
        <v>160</v>
      </c>
    </row>
    <row r="112" spans="1:10" x14ac:dyDescent="0.2">
      <c r="A112">
        <v>9</v>
      </c>
      <c r="B112">
        <v>110</v>
      </c>
      <c r="C112" t="s">
        <v>168</v>
      </c>
      <c r="D112">
        <v>0</v>
      </c>
      <c r="E112">
        <v>19.5</v>
      </c>
      <c r="F112">
        <v>19.3</v>
      </c>
      <c r="G112">
        <v>19.2</v>
      </c>
      <c r="H112" s="6">
        <f t="shared" si="1"/>
        <v>19.333333333333332</v>
      </c>
      <c r="I112" s="6">
        <v>23.622000000000003</v>
      </c>
      <c r="J112" t="s">
        <v>160</v>
      </c>
    </row>
    <row r="113" spans="1:10" x14ac:dyDescent="0.2">
      <c r="A113">
        <v>9</v>
      </c>
      <c r="B113">
        <v>111</v>
      </c>
      <c r="C113" t="s">
        <v>169</v>
      </c>
      <c r="D113">
        <v>0</v>
      </c>
      <c r="E113">
        <v>27.5</v>
      </c>
      <c r="F113">
        <v>27.5</v>
      </c>
      <c r="G113">
        <v>27.8</v>
      </c>
      <c r="H113" s="6">
        <f t="shared" si="1"/>
        <v>27.599999999999998</v>
      </c>
      <c r="I113" s="6">
        <v>43.434000000000005</v>
      </c>
      <c r="J113" t="s">
        <v>160</v>
      </c>
    </row>
    <row r="114" spans="1:10" x14ac:dyDescent="0.2">
      <c r="A114">
        <v>9</v>
      </c>
      <c r="B114">
        <v>112</v>
      </c>
      <c r="C114" t="s">
        <v>169</v>
      </c>
      <c r="D114">
        <v>0</v>
      </c>
      <c r="E114">
        <v>20.399999999999999</v>
      </c>
      <c r="F114">
        <v>20.2</v>
      </c>
      <c r="G114">
        <v>20.5</v>
      </c>
      <c r="H114" s="6">
        <f t="shared" si="1"/>
        <v>20.366666666666664</v>
      </c>
      <c r="I114" s="6">
        <v>37.846000000000004</v>
      </c>
      <c r="J114" t="s">
        <v>176</v>
      </c>
    </row>
    <row r="115" spans="1:10" x14ac:dyDescent="0.2">
      <c r="A115">
        <v>9</v>
      </c>
      <c r="B115">
        <v>113</v>
      </c>
      <c r="C115" t="s">
        <v>169</v>
      </c>
      <c r="D115">
        <v>0</v>
      </c>
      <c r="E115">
        <v>29.9</v>
      </c>
      <c r="F115">
        <v>29.6</v>
      </c>
      <c r="G115">
        <v>29.3</v>
      </c>
      <c r="H115" s="6">
        <f t="shared" si="1"/>
        <v>29.599999999999998</v>
      </c>
      <c r="I115" s="6">
        <v>46.100999999999999</v>
      </c>
      <c r="J115" t="s">
        <v>164</v>
      </c>
    </row>
    <row r="116" spans="1:10" x14ac:dyDescent="0.2">
      <c r="A116">
        <v>9</v>
      </c>
      <c r="B116">
        <v>114</v>
      </c>
      <c r="C116" t="s">
        <v>168</v>
      </c>
      <c r="D116">
        <v>0</v>
      </c>
      <c r="E116">
        <v>15.9</v>
      </c>
      <c r="F116">
        <v>16.399999999999999</v>
      </c>
      <c r="G116">
        <v>15.8</v>
      </c>
      <c r="H116" s="6">
        <f t="shared" si="1"/>
        <v>16.033333333333331</v>
      </c>
      <c r="I116" s="6">
        <v>18.796000000000003</v>
      </c>
      <c r="J116" t="s">
        <v>176</v>
      </c>
    </row>
    <row r="117" spans="1:10" x14ac:dyDescent="0.2">
      <c r="A117">
        <v>9</v>
      </c>
      <c r="B117">
        <v>115</v>
      </c>
      <c r="C117" t="s">
        <v>177</v>
      </c>
      <c r="D117">
        <v>0</v>
      </c>
      <c r="E117">
        <v>19</v>
      </c>
      <c r="F117">
        <v>19.100000000000001</v>
      </c>
      <c r="G117">
        <v>19.600000000000001</v>
      </c>
      <c r="H117" s="6">
        <f t="shared" si="1"/>
        <v>19.233333333333334</v>
      </c>
      <c r="I117" s="6">
        <v>25.018999999999998</v>
      </c>
      <c r="J117" t="s">
        <v>163</v>
      </c>
    </row>
    <row r="118" spans="1:10" x14ac:dyDescent="0.2">
      <c r="A118">
        <v>9</v>
      </c>
      <c r="B118">
        <v>116</v>
      </c>
      <c r="C118" t="s">
        <v>169</v>
      </c>
      <c r="D118">
        <v>0</v>
      </c>
      <c r="E118">
        <v>29.9</v>
      </c>
      <c r="F118">
        <v>30.3</v>
      </c>
      <c r="G118">
        <v>30</v>
      </c>
      <c r="H118" s="6">
        <f t="shared" si="1"/>
        <v>30.066666666666666</v>
      </c>
      <c r="I118" s="6">
        <v>56.387999999999998</v>
      </c>
      <c r="J118" t="s">
        <v>164</v>
      </c>
    </row>
    <row r="119" spans="1:10" x14ac:dyDescent="0.2">
      <c r="A119">
        <v>9</v>
      </c>
      <c r="B119">
        <v>117</v>
      </c>
      <c r="C119" t="s">
        <v>169</v>
      </c>
      <c r="D119">
        <v>0</v>
      </c>
      <c r="E119">
        <v>22.2</v>
      </c>
      <c r="F119">
        <v>22.2</v>
      </c>
      <c r="G119">
        <v>22.3</v>
      </c>
      <c r="H119" s="6">
        <f t="shared" si="1"/>
        <v>22.233333333333334</v>
      </c>
      <c r="I119" s="6">
        <v>38.049199999999999</v>
      </c>
      <c r="J119" t="s">
        <v>160</v>
      </c>
    </row>
    <row r="120" spans="1:10" x14ac:dyDescent="0.2">
      <c r="A120">
        <v>9</v>
      </c>
      <c r="B120">
        <v>118</v>
      </c>
      <c r="C120" t="s">
        <v>169</v>
      </c>
      <c r="D120">
        <v>0</v>
      </c>
      <c r="E120">
        <v>22.9</v>
      </c>
      <c r="F120">
        <v>22.4</v>
      </c>
      <c r="G120">
        <v>22.4</v>
      </c>
      <c r="H120" s="6">
        <f t="shared" si="1"/>
        <v>22.566666666666663</v>
      </c>
      <c r="I120" s="6">
        <v>42.672000000000004</v>
      </c>
      <c r="J120" t="s">
        <v>160</v>
      </c>
    </row>
    <row r="121" spans="1:10" x14ac:dyDescent="0.2">
      <c r="A121">
        <v>9</v>
      </c>
      <c r="B121">
        <v>119</v>
      </c>
      <c r="C121" t="s">
        <v>171</v>
      </c>
      <c r="D121">
        <v>0</v>
      </c>
      <c r="E121">
        <v>33.5</v>
      </c>
      <c r="F121">
        <v>31.5</v>
      </c>
      <c r="G121">
        <v>33.6</v>
      </c>
      <c r="H121" s="6">
        <f t="shared" si="1"/>
        <v>32.866666666666667</v>
      </c>
      <c r="I121" s="6">
        <v>55.372</v>
      </c>
      <c r="J121" t="s">
        <v>160</v>
      </c>
    </row>
    <row r="122" spans="1:10" x14ac:dyDescent="0.2">
      <c r="A122">
        <v>9</v>
      </c>
      <c r="B122">
        <v>120</v>
      </c>
      <c r="C122" t="s">
        <v>178</v>
      </c>
      <c r="D122">
        <v>0</v>
      </c>
      <c r="E122">
        <v>24.7</v>
      </c>
      <c r="F122">
        <v>24.9</v>
      </c>
      <c r="G122">
        <v>25.3</v>
      </c>
      <c r="H122" s="6">
        <f t="shared" si="1"/>
        <v>24.966666666666665</v>
      </c>
      <c r="I122" s="6">
        <v>23.876000000000001</v>
      </c>
      <c r="J122" t="s">
        <v>176</v>
      </c>
    </row>
    <row r="123" spans="1:10" x14ac:dyDescent="0.2">
      <c r="A123">
        <v>9</v>
      </c>
      <c r="B123">
        <v>121</v>
      </c>
      <c r="C123" t="s">
        <v>178</v>
      </c>
      <c r="D123">
        <v>0</v>
      </c>
      <c r="E123">
        <v>26.5</v>
      </c>
      <c r="F123">
        <v>26.6</v>
      </c>
      <c r="G123">
        <v>26.3</v>
      </c>
      <c r="H123" s="6">
        <f t="shared" si="1"/>
        <v>26.466666666666669</v>
      </c>
      <c r="I123" s="6">
        <v>34.417000000000002</v>
      </c>
      <c r="J123" t="s">
        <v>160</v>
      </c>
    </row>
    <row r="124" spans="1:10" x14ac:dyDescent="0.2">
      <c r="A124">
        <v>9</v>
      </c>
      <c r="B124">
        <v>122</v>
      </c>
      <c r="C124" t="s">
        <v>166</v>
      </c>
      <c r="D124">
        <v>0</v>
      </c>
      <c r="E124">
        <v>17.3</v>
      </c>
      <c r="F124">
        <v>16.899999999999999</v>
      </c>
      <c r="G124">
        <v>17.100000000000001</v>
      </c>
      <c r="H124" s="6">
        <f t="shared" si="1"/>
        <v>17.100000000000001</v>
      </c>
      <c r="I124" s="6">
        <v>22.478999999999999</v>
      </c>
      <c r="J124" t="s">
        <v>176</v>
      </c>
    </row>
    <row r="125" spans="1:10" x14ac:dyDescent="0.2">
      <c r="A125">
        <v>10</v>
      </c>
      <c r="B125">
        <v>123</v>
      </c>
      <c r="C125" t="s">
        <v>171</v>
      </c>
      <c r="D125">
        <v>0</v>
      </c>
      <c r="E125">
        <v>25.1</v>
      </c>
      <c r="F125">
        <v>25.2</v>
      </c>
      <c r="G125">
        <v>25</v>
      </c>
      <c r="H125" s="6">
        <f t="shared" si="1"/>
        <v>25.099999999999998</v>
      </c>
      <c r="I125" s="6">
        <v>50.292000000000002</v>
      </c>
      <c r="J125" t="s">
        <v>160</v>
      </c>
    </row>
    <row r="126" spans="1:10" x14ac:dyDescent="0.2">
      <c r="A126">
        <v>10</v>
      </c>
      <c r="B126">
        <v>124</v>
      </c>
      <c r="C126" t="s">
        <v>161</v>
      </c>
      <c r="D126">
        <v>1</v>
      </c>
      <c r="E126">
        <v>33.9</v>
      </c>
      <c r="F126">
        <v>34.4</v>
      </c>
      <c r="G126">
        <v>32.700000000000003</v>
      </c>
      <c r="H126" s="6">
        <f t="shared" si="1"/>
        <v>33.666666666666664</v>
      </c>
      <c r="I126" s="6">
        <v>56.007000000000005</v>
      </c>
      <c r="J126" t="s">
        <v>164</v>
      </c>
    </row>
    <row r="127" spans="1:10" x14ac:dyDescent="0.2">
      <c r="A127">
        <v>10</v>
      </c>
      <c r="B127">
        <v>125</v>
      </c>
      <c r="C127" t="s">
        <v>178</v>
      </c>
      <c r="D127">
        <v>0</v>
      </c>
      <c r="E127">
        <v>24.1</v>
      </c>
      <c r="F127">
        <v>24.2</v>
      </c>
      <c r="G127">
        <v>23.9</v>
      </c>
      <c r="H127" s="6">
        <f t="shared" si="1"/>
        <v>24.066666666666663</v>
      </c>
      <c r="I127" s="6">
        <v>49.53</v>
      </c>
      <c r="J127" t="s">
        <v>160</v>
      </c>
    </row>
    <row r="128" spans="1:10" x14ac:dyDescent="0.2">
      <c r="A128">
        <v>10</v>
      </c>
      <c r="B128">
        <v>126</v>
      </c>
      <c r="C128" t="s">
        <v>169</v>
      </c>
      <c r="D128">
        <v>0</v>
      </c>
      <c r="E128">
        <v>17.399999999999999</v>
      </c>
      <c r="F128">
        <v>16.899999999999999</v>
      </c>
      <c r="G128">
        <v>16.8</v>
      </c>
      <c r="H128" s="6">
        <f t="shared" si="1"/>
        <v>17.033333333333331</v>
      </c>
      <c r="I128" s="6">
        <v>22.352000000000004</v>
      </c>
      <c r="J128" t="s">
        <v>162</v>
      </c>
    </row>
    <row r="129" spans="1:10" x14ac:dyDescent="0.2">
      <c r="A129">
        <v>10</v>
      </c>
      <c r="B129">
        <v>127</v>
      </c>
      <c r="C129" t="s">
        <v>169</v>
      </c>
      <c r="D129">
        <v>0</v>
      </c>
      <c r="E129">
        <v>16.8</v>
      </c>
      <c r="F129">
        <v>16.7</v>
      </c>
      <c r="G129">
        <v>16.7</v>
      </c>
      <c r="H129" s="6">
        <f t="shared" si="1"/>
        <v>16.733333333333334</v>
      </c>
      <c r="I129" s="6">
        <v>47.7012</v>
      </c>
      <c r="J129" t="s">
        <v>160</v>
      </c>
    </row>
    <row r="130" spans="1:10" x14ac:dyDescent="0.2">
      <c r="A130">
        <v>10</v>
      </c>
      <c r="B130">
        <v>128</v>
      </c>
      <c r="C130" t="s">
        <v>178</v>
      </c>
      <c r="D130">
        <v>0</v>
      </c>
      <c r="E130">
        <v>14.9</v>
      </c>
      <c r="F130">
        <v>14.9</v>
      </c>
      <c r="G130">
        <v>14.7</v>
      </c>
      <c r="H130" s="6">
        <f t="shared" si="1"/>
        <v>14.833333333333334</v>
      </c>
      <c r="I130" s="6">
        <v>22.352000000000004</v>
      </c>
      <c r="J130" t="s">
        <v>162</v>
      </c>
    </row>
    <row r="131" spans="1:10" x14ac:dyDescent="0.2">
      <c r="A131">
        <v>10</v>
      </c>
      <c r="B131">
        <v>129</v>
      </c>
      <c r="C131" t="s">
        <v>178</v>
      </c>
      <c r="D131">
        <v>0</v>
      </c>
      <c r="E131">
        <v>18.600000000000001</v>
      </c>
      <c r="F131">
        <v>18.600000000000001</v>
      </c>
      <c r="G131">
        <v>18.3</v>
      </c>
      <c r="H131" s="6">
        <f t="shared" si="1"/>
        <v>18.5</v>
      </c>
      <c r="I131" s="6">
        <v>26.923999999999999</v>
      </c>
      <c r="J131" t="s">
        <v>160</v>
      </c>
    </row>
    <row r="132" spans="1:10" x14ac:dyDescent="0.2">
      <c r="A132">
        <v>10</v>
      </c>
      <c r="B132">
        <v>130</v>
      </c>
      <c r="C132" t="s">
        <v>171</v>
      </c>
      <c r="D132">
        <v>0</v>
      </c>
      <c r="E132">
        <v>16.100000000000001</v>
      </c>
      <c r="F132">
        <v>16.399999999999999</v>
      </c>
      <c r="G132">
        <v>16</v>
      </c>
      <c r="H132" s="6">
        <f t="shared" ref="H132:H195" si="2">AVERAGE(E132:G132)</f>
        <v>16.166666666666668</v>
      </c>
      <c r="I132" s="6">
        <v>30.099</v>
      </c>
      <c r="J132" t="s">
        <v>160</v>
      </c>
    </row>
    <row r="133" spans="1:10" x14ac:dyDescent="0.2">
      <c r="A133">
        <v>10</v>
      </c>
      <c r="B133">
        <v>131</v>
      </c>
      <c r="C133" t="s">
        <v>169</v>
      </c>
      <c r="D133">
        <v>0</v>
      </c>
      <c r="E133">
        <v>24.1</v>
      </c>
      <c r="F133">
        <v>23.5</v>
      </c>
      <c r="G133">
        <v>24.2</v>
      </c>
      <c r="H133" s="6">
        <f t="shared" si="2"/>
        <v>23.933333333333334</v>
      </c>
      <c r="I133" s="6">
        <v>44.704000000000008</v>
      </c>
      <c r="J133" t="s">
        <v>160</v>
      </c>
    </row>
    <row r="134" spans="1:10" x14ac:dyDescent="0.2">
      <c r="A134">
        <v>10</v>
      </c>
      <c r="B134">
        <v>132</v>
      </c>
      <c r="C134" t="s">
        <v>171</v>
      </c>
      <c r="D134">
        <v>0</v>
      </c>
      <c r="E134">
        <v>23.5</v>
      </c>
      <c r="F134">
        <v>24</v>
      </c>
      <c r="G134">
        <v>23.8</v>
      </c>
      <c r="H134" s="6">
        <f t="shared" si="2"/>
        <v>23.766666666666666</v>
      </c>
      <c r="I134" s="6">
        <v>38.227000000000004</v>
      </c>
      <c r="J134" t="s">
        <v>160</v>
      </c>
    </row>
    <row r="135" spans="1:10" x14ac:dyDescent="0.2">
      <c r="A135">
        <v>10</v>
      </c>
      <c r="B135">
        <v>133</v>
      </c>
      <c r="C135" t="s">
        <v>171</v>
      </c>
      <c r="D135">
        <v>0</v>
      </c>
      <c r="E135">
        <v>17.7</v>
      </c>
      <c r="F135">
        <v>17.5</v>
      </c>
      <c r="G135">
        <v>17.399999999999999</v>
      </c>
      <c r="H135" s="6">
        <f t="shared" si="2"/>
        <v>17.533333333333335</v>
      </c>
      <c r="I135" s="6">
        <v>38.353999999999999</v>
      </c>
      <c r="J135" t="s">
        <v>160</v>
      </c>
    </row>
    <row r="136" spans="1:10" x14ac:dyDescent="0.2">
      <c r="A136">
        <v>10</v>
      </c>
      <c r="B136">
        <v>134</v>
      </c>
      <c r="C136" t="s">
        <v>171</v>
      </c>
      <c r="D136">
        <v>0</v>
      </c>
      <c r="E136">
        <v>20.6</v>
      </c>
      <c r="F136">
        <v>20.8</v>
      </c>
      <c r="G136">
        <v>20.5</v>
      </c>
      <c r="H136" s="6">
        <f t="shared" si="2"/>
        <v>20.633333333333336</v>
      </c>
      <c r="I136" s="6">
        <v>33.782000000000004</v>
      </c>
      <c r="J136" t="s">
        <v>160</v>
      </c>
    </row>
    <row r="137" spans="1:10" x14ac:dyDescent="0.2">
      <c r="A137">
        <v>10</v>
      </c>
      <c r="B137">
        <v>135</v>
      </c>
      <c r="C137" t="s">
        <v>169</v>
      </c>
      <c r="D137">
        <v>0</v>
      </c>
      <c r="E137">
        <v>26.3</v>
      </c>
      <c r="F137">
        <v>26.2</v>
      </c>
      <c r="G137">
        <v>26.1</v>
      </c>
      <c r="H137" s="6">
        <f t="shared" si="2"/>
        <v>26.2</v>
      </c>
      <c r="I137" s="6">
        <v>33.908999999999999</v>
      </c>
      <c r="J137" t="s">
        <v>164</v>
      </c>
    </row>
    <row r="138" spans="1:10" x14ac:dyDescent="0.2">
      <c r="A138">
        <v>11</v>
      </c>
      <c r="B138">
        <v>136</v>
      </c>
      <c r="C138" t="s">
        <v>175</v>
      </c>
      <c r="D138">
        <v>0</v>
      </c>
      <c r="E138">
        <v>19.5</v>
      </c>
      <c r="F138">
        <v>20</v>
      </c>
      <c r="G138">
        <v>20.100000000000001</v>
      </c>
      <c r="H138" s="6">
        <f t="shared" si="2"/>
        <v>19.866666666666667</v>
      </c>
      <c r="I138" s="6">
        <v>30.226000000000003</v>
      </c>
      <c r="J138" t="s">
        <v>160</v>
      </c>
    </row>
    <row r="139" spans="1:10" x14ac:dyDescent="0.2">
      <c r="A139">
        <v>11</v>
      </c>
      <c r="B139">
        <v>137</v>
      </c>
      <c r="C139" t="s">
        <v>178</v>
      </c>
      <c r="D139">
        <v>0</v>
      </c>
      <c r="E139">
        <v>20.6</v>
      </c>
      <c r="F139">
        <v>20.5</v>
      </c>
      <c r="G139">
        <v>20.8</v>
      </c>
      <c r="H139" s="6">
        <f t="shared" si="2"/>
        <v>20.633333333333336</v>
      </c>
      <c r="I139" s="6">
        <v>55.244999999999997</v>
      </c>
      <c r="J139" t="s">
        <v>164</v>
      </c>
    </row>
    <row r="140" spans="1:10" x14ac:dyDescent="0.2">
      <c r="A140">
        <v>11</v>
      </c>
      <c r="B140">
        <v>138</v>
      </c>
      <c r="C140" t="s">
        <v>169</v>
      </c>
      <c r="D140">
        <v>0</v>
      </c>
      <c r="E140">
        <v>23.3</v>
      </c>
      <c r="F140">
        <v>23.2</v>
      </c>
      <c r="G140">
        <v>23.3</v>
      </c>
      <c r="H140" s="6">
        <f t="shared" si="2"/>
        <v>23.266666666666666</v>
      </c>
      <c r="I140" s="6">
        <v>38.353999999999999</v>
      </c>
      <c r="J140" t="s">
        <v>160</v>
      </c>
    </row>
    <row r="141" spans="1:10" x14ac:dyDescent="0.2">
      <c r="A141">
        <v>11</v>
      </c>
      <c r="B141">
        <v>139</v>
      </c>
      <c r="C141" t="s">
        <v>178</v>
      </c>
      <c r="D141">
        <v>0</v>
      </c>
      <c r="E141">
        <v>24.2</v>
      </c>
      <c r="F141">
        <v>24.1</v>
      </c>
      <c r="G141">
        <v>24.1</v>
      </c>
      <c r="H141" s="6">
        <f t="shared" si="2"/>
        <v>24.133333333333336</v>
      </c>
      <c r="I141" s="6">
        <v>30.988</v>
      </c>
      <c r="J141" t="s">
        <v>160</v>
      </c>
    </row>
    <row r="142" spans="1:10" x14ac:dyDescent="0.2">
      <c r="A142">
        <v>11</v>
      </c>
      <c r="B142">
        <v>140</v>
      </c>
      <c r="C142" t="s">
        <v>169</v>
      </c>
      <c r="D142">
        <v>0</v>
      </c>
      <c r="E142">
        <v>24.5</v>
      </c>
      <c r="F142">
        <v>24</v>
      </c>
      <c r="G142">
        <v>24.2</v>
      </c>
      <c r="H142" s="6">
        <f t="shared" si="2"/>
        <v>24.233333333333334</v>
      </c>
      <c r="I142" s="6">
        <v>61.467999999999996</v>
      </c>
      <c r="J142" t="s">
        <v>160</v>
      </c>
    </row>
    <row r="143" spans="1:10" x14ac:dyDescent="0.2">
      <c r="A143">
        <v>11</v>
      </c>
      <c r="B143">
        <v>141</v>
      </c>
      <c r="C143" t="s">
        <v>178</v>
      </c>
      <c r="D143">
        <v>0</v>
      </c>
      <c r="E143">
        <v>20</v>
      </c>
      <c r="F143">
        <v>20.2</v>
      </c>
      <c r="G143">
        <v>20.399999999999999</v>
      </c>
      <c r="H143" s="6">
        <f t="shared" si="2"/>
        <v>20.2</v>
      </c>
      <c r="I143" s="6">
        <v>29.718</v>
      </c>
      <c r="J143" t="s">
        <v>162</v>
      </c>
    </row>
    <row r="144" spans="1:10" x14ac:dyDescent="0.2">
      <c r="A144">
        <v>11</v>
      </c>
      <c r="B144">
        <v>142</v>
      </c>
      <c r="C144" t="s">
        <v>168</v>
      </c>
      <c r="D144">
        <v>0</v>
      </c>
      <c r="E144">
        <v>21</v>
      </c>
      <c r="F144">
        <v>21.1</v>
      </c>
      <c r="G144">
        <v>20.9</v>
      </c>
      <c r="H144" s="6">
        <f t="shared" si="2"/>
        <v>21</v>
      </c>
      <c r="I144" s="6">
        <v>19.812000000000001</v>
      </c>
      <c r="J144" t="s">
        <v>162</v>
      </c>
    </row>
    <row r="145" spans="1:10" x14ac:dyDescent="0.2">
      <c r="A145">
        <v>11</v>
      </c>
      <c r="B145">
        <v>143</v>
      </c>
      <c r="C145" t="s">
        <v>175</v>
      </c>
      <c r="D145">
        <v>0</v>
      </c>
      <c r="E145">
        <v>27.7</v>
      </c>
      <c r="F145">
        <v>27.5</v>
      </c>
      <c r="G145">
        <v>27.7</v>
      </c>
      <c r="H145" s="6">
        <f t="shared" si="2"/>
        <v>27.633333333333336</v>
      </c>
      <c r="I145" s="6">
        <v>37.719000000000001</v>
      </c>
      <c r="J145" t="s">
        <v>160</v>
      </c>
    </row>
    <row r="146" spans="1:10" x14ac:dyDescent="0.2">
      <c r="A146">
        <v>11</v>
      </c>
      <c r="B146">
        <v>144</v>
      </c>
      <c r="C146" t="s">
        <v>168</v>
      </c>
      <c r="D146">
        <v>0</v>
      </c>
      <c r="E146">
        <v>18.100000000000001</v>
      </c>
      <c r="F146">
        <v>18.5</v>
      </c>
      <c r="G146">
        <v>18.3</v>
      </c>
      <c r="H146" s="6">
        <f t="shared" si="2"/>
        <v>18.3</v>
      </c>
      <c r="I146" s="6">
        <v>21.971</v>
      </c>
      <c r="J146" t="s">
        <v>163</v>
      </c>
    </row>
    <row r="147" spans="1:10" x14ac:dyDescent="0.2">
      <c r="A147">
        <v>11</v>
      </c>
      <c r="B147">
        <v>145</v>
      </c>
      <c r="C147" t="s">
        <v>178</v>
      </c>
      <c r="D147">
        <v>0</v>
      </c>
      <c r="E147">
        <v>26.1</v>
      </c>
      <c r="F147">
        <v>26.6</v>
      </c>
      <c r="G147">
        <v>26.3</v>
      </c>
      <c r="H147" s="6">
        <f t="shared" si="2"/>
        <v>26.333333333333332</v>
      </c>
      <c r="I147" s="6">
        <v>29.972000000000001</v>
      </c>
      <c r="J147" t="s">
        <v>160</v>
      </c>
    </row>
    <row r="148" spans="1:10" x14ac:dyDescent="0.2">
      <c r="A148">
        <v>11</v>
      </c>
      <c r="B148">
        <v>146</v>
      </c>
      <c r="C148" t="s">
        <v>169</v>
      </c>
      <c r="D148">
        <v>0</v>
      </c>
      <c r="E148">
        <v>24.5</v>
      </c>
      <c r="F148">
        <v>24.6</v>
      </c>
      <c r="G148">
        <v>24.5</v>
      </c>
      <c r="H148" s="6">
        <f t="shared" si="2"/>
        <v>24.533333333333331</v>
      </c>
      <c r="I148" s="6">
        <v>43.052999999999997</v>
      </c>
      <c r="J148" t="s">
        <v>160</v>
      </c>
    </row>
    <row r="149" spans="1:10" x14ac:dyDescent="0.2">
      <c r="A149">
        <v>11</v>
      </c>
      <c r="B149">
        <v>147</v>
      </c>
      <c r="C149" t="s">
        <v>169</v>
      </c>
      <c r="D149">
        <v>0</v>
      </c>
      <c r="E149">
        <v>22.1</v>
      </c>
      <c r="F149">
        <v>22.2</v>
      </c>
      <c r="G149">
        <v>22.1</v>
      </c>
      <c r="H149" s="6">
        <f t="shared" si="2"/>
        <v>22.133333333333336</v>
      </c>
      <c r="I149" s="6">
        <v>31.622999999999998</v>
      </c>
      <c r="J149" t="s">
        <v>160</v>
      </c>
    </row>
    <row r="150" spans="1:10" x14ac:dyDescent="0.2">
      <c r="A150">
        <v>11</v>
      </c>
      <c r="B150">
        <v>148</v>
      </c>
      <c r="C150" t="s">
        <v>169</v>
      </c>
      <c r="D150">
        <v>0</v>
      </c>
      <c r="E150">
        <v>24.6</v>
      </c>
      <c r="F150">
        <v>24</v>
      </c>
      <c r="G150">
        <v>24.1</v>
      </c>
      <c r="H150" s="6">
        <f t="shared" si="2"/>
        <v>24.233333333333334</v>
      </c>
      <c r="I150" s="6">
        <v>27.812999999999999</v>
      </c>
      <c r="J150" t="s">
        <v>160</v>
      </c>
    </row>
    <row r="151" spans="1:10" x14ac:dyDescent="0.2">
      <c r="A151">
        <v>11</v>
      </c>
      <c r="B151">
        <v>149</v>
      </c>
      <c r="C151" t="s">
        <v>169</v>
      </c>
      <c r="D151">
        <v>0</v>
      </c>
      <c r="E151">
        <v>22.4</v>
      </c>
      <c r="F151">
        <v>23</v>
      </c>
      <c r="G151">
        <v>22.5</v>
      </c>
      <c r="H151" s="6">
        <f t="shared" si="2"/>
        <v>22.633333333333336</v>
      </c>
      <c r="I151" s="6">
        <v>29.972000000000001</v>
      </c>
      <c r="J151" t="s">
        <v>160</v>
      </c>
    </row>
    <row r="152" spans="1:10" x14ac:dyDescent="0.2">
      <c r="A152">
        <v>11</v>
      </c>
      <c r="B152">
        <v>150</v>
      </c>
      <c r="C152" t="s">
        <v>166</v>
      </c>
      <c r="D152">
        <v>0</v>
      </c>
      <c r="E152">
        <v>18.7</v>
      </c>
      <c r="F152">
        <v>18.5</v>
      </c>
      <c r="G152">
        <v>18.7</v>
      </c>
      <c r="H152" s="6">
        <f t="shared" si="2"/>
        <v>18.633333333333336</v>
      </c>
      <c r="I152" s="6">
        <v>19.303999999999998</v>
      </c>
      <c r="J152" t="s">
        <v>163</v>
      </c>
    </row>
    <row r="153" spans="1:10" x14ac:dyDescent="0.2">
      <c r="A153">
        <v>11</v>
      </c>
      <c r="B153">
        <v>151</v>
      </c>
      <c r="C153" t="s">
        <v>169</v>
      </c>
      <c r="D153">
        <v>0</v>
      </c>
      <c r="E153">
        <v>25.3</v>
      </c>
      <c r="F153">
        <v>25.2</v>
      </c>
      <c r="G153">
        <v>25.2</v>
      </c>
      <c r="H153" s="6">
        <f t="shared" si="2"/>
        <v>25.233333333333334</v>
      </c>
      <c r="I153" s="6">
        <v>44.45</v>
      </c>
      <c r="J153" t="s">
        <v>160</v>
      </c>
    </row>
    <row r="154" spans="1:10" x14ac:dyDescent="0.2">
      <c r="A154">
        <v>11</v>
      </c>
      <c r="B154">
        <v>152</v>
      </c>
      <c r="C154" t="s">
        <v>168</v>
      </c>
      <c r="D154">
        <v>0</v>
      </c>
      <c r="E154">
        <v>20.2</v>
      </c>
      <c r="F154">
        <v>20.5</v>
      </c>
      <c r="G154">
        <v>20</v>
      </c>
      <c r="H154" s="6">
        <f t="shared" si="2"/>
        <v>20.233333333333334</v>
      </c>
      <c r="I154" s="6">
        <v>24.765000000000001</v>
      </c>
      <c r="J154" t="s">
        <v>162</v>
      </c>
    </row>
    <row r="155" spans="1:10" x14ac:dyDescent="0.2">
      <c r="A155">
        <v>11</v>
      </c>
      <c r="B155">
        <v>153</v>
      </c>
      <c r="C155" t="s">
        <v>168</v>
      </c>
      <c r="D155">
        <v>0</v>
      </c>
      <c r="E155">
        <v>19.899999999999999</v>
      </c>
      <c r="F155">
        <v>19.8</v>
      </c>
      <c r="G155">
        <v>19.899999999999999</v>
      </c>
      <c r="H155" s="6">
        <f t="shared" si="2"/>
        <v>19.866666666666667</v>
      </c>
      <c r="I155" s="6">
        <v>32.512</v>
      </c>
      <c r="J155" t="s">
        <v>160</v>
      </c>
    </row>
    <row r="156" spans="1:10" x14ac:dyDescent="0.2">
      <c r="A156">
        <v>12</v>
      </c>
      <c r="B156">
        <v>154</v>
      </c>
      <c r="C156" t="s">
        <v>175</v>
      </c>
      <c r="D156">
        <v>0</v>
      </c>
      <c r="E156">
        <v>14.6</v>
      </c>
      <c r="F156">
        <v>14.6</v>
      </c>
      <c r="G156">
        <v>14.7</v>
      </c>
      <c r="H156" s="6">
        <f t="shared" si="2"/>
        <v>14.633333333333333</v>
      </c>
      <c r="I156" s="6">
        <v>20.32</v>
      </c>
      <c r="J156" t="s">
        <v>162</v>
      </c>
    </row>
    <row r="157" spans="1:10" x14ac:dyDescent="0.2">
      <c r="A157">
        <v>12</v>
      </c>
      <c r="B157">
        <v>155</v>
      </c>
      <c r="C157" t="s">
        <v>178</v>
      </c>
      <c r="D157">
        <v>0</v>
      </c>
      <c r="E157">
        <v>21</v>
      </c>
      <c r="F157">
        <v>21.5</v>
      </c>
      <c r="G157">
        <v>21.2</v>
      </c>
      <c r="H157" s="6">
        <f t="shared" si="2"/>
        <v>21.233333333333334</v>
      </c>
      <c r="I157" s="6">
        <v>36.576000000000001</v>
      </c>
      <c r="J157" t="s">
        <v>164</v>
      </c>
    </row>
    <row r="158" spans="1:10" x14ac:dyDescent="0.2">
      <c r="A158">
        <v>12</v>
      </c>
      <c r="B158">
        <v>156</v>
      </c>
      <c r="C158" t="s">
        <v>178</v>
      </c>
      <c r="D158">
        <v>0</v>
      </c>
      <c r="E158">
        <v>18</v>
      </c>
      <c r="F158">
        <v>17.5</v>
      </c>
      <c r="G158">
        <v>17.899999999999999</v>
      </c>
      <c r="H158" s="6">
        <f t="shared" si="2"/>
        <v>17.8</v>
      </c>
      <c r="I158" s="6">
        <v>25.907999999999998</v>
      </c>
      <c r="J158" t="s">
        <v>160</v>
      </c>
    </row>
    <row r="159" spans="1:10" x14ac:dyDescent="0.2">
      <c r="A159">
        <v>12</v>
      </c>
      <c r="B159">
        <v>157</v>
      </c>
      <c r="C159" t="s">
        <v>178</v>
      </c>
      <c r="D159">
        <v>0</v>
      </c>
      <c r="E159">
        <v>19.8</v>
      </c>
      <c r="F159">
        <v>19.899999999999999</v>
      </c>
      <c r="G159">
        <v>20.5</v>
      </c>
      <c r="H159" s="6">
        <f t="shared" si="2"/>
        <v>20.066666666666666</v>
      </c>
      <c r="I159" s="6">
        <v>37.846000000000004</v>
      </c>
      <c r="J159" t="s">
        <v>160</v>
      </c>
    </row>
    <row r="160" spans="1:10" x14ac:dyDescent="0.2">
      <c r="A160">
        <v>12</v>
      </c>
      <c r="B160">
        <v>158</v>
      </c>
      <c r="C160" t="s">
        <v>178</v>
      </c>
      <c r="D160">
        <v>0</v>
      </c>
      <c r="E160">
        <v>14.2</v>
      </c>
      <c r="F160">
        <v>14.5</v>
      </c>
      <c r="G160">
        <v>14.6</v>
      </c>
      <c r="H160" s="6">
        <f t="shared" si="2"/>
        <v>14.433333333333332</v>
      </c>
      <c r="I160" s="6">
        <v>24.13</v>
      </c>
      <c r="J160" t="s">
        <v>162</v>
      </c>
    </row>
    <row r="161" spans="1:10" x14ac:dyDescent="0.2">
      <c r="A161">
        <v>12</v>
      </c>
      <c r="B161">
        <v>159</v>
      </c>
      <c r="C161" t="s">
        <v>178</v>
      </c>
      <c r="D161">
        <v>0</v>
      </c>
      <c r="E161">
        <v>12.9</v>
      </c>
      <c r="F161">
        <v>13</v>
      </c>
      <c r="G161">
        <v>13</v>
      </c>
      <c r="H161" s="6">
        <f t="shared" si="2"/>
        <v>12.966666666666667</v>
      </c>
      <c r="I161" s="6">
        <v>18.796000000000003</v>
      </c>
      <c r="J161" t="s">
        <v>163</v>
      </c>
    </row>
    <row r="162" spans="1:10" x14ac:dyDescent="0.2">
      <c r="A162">
        <v>12</v>
      </c>
      <c r="B162">
        <v>160</v>
      </c>
      <c r="C162" t="s">
        <v>178</v>
      </c>
      <c r="D162">
        <v>0</v>
      </c>
      <c r="E162">
        <v>20.6</v>
      </c>
      <c r="F162">
        <v>20.5</v>
      </c>
      <c r="G162">
        <v>20.7</v>
      </c>
      <c r="H162" s="6">
        <f t="shared" si="2"/>
        <v>20.599999999999998</v>
      </c>
      <c r="I162" s="6">
        <v>25.146000000000001</v>
      </c>
      <c r="J162" t="s">
        <v>160</v>
      </c>
    </row>
    <row r="163" spans="1:10" x14ac:dyDescent="0.2">
      <c r="A163">
        <v>12</v>
      </c>
      <c r="B163">
        <v>161</v>
      </c>
      <c r="C163" t="s">
        <v>169</v>
      </c>
      <c r="D163">
        <v>0</v>
      </c>
      <c r="E163">
        <v>19.100000000000001</v>
      </c>
      <c r="F163">
        <v>19.2</v>
      </c>
      <c r="G163">
        <v>19</v>
      </c>
      <c r="H163" s="6">
        <f t="shared" si="2"/>
        <v>19.099999999999998</v>
      </c>
      <c r="I163" s="6">
        <v>31.75</v>
      </c>
      <c r="J163" t="s">
        <v>160</v>
      </c>
    </row>
    <row r="164" spans="1:10" x14ac:dyDescent="0.2">
      <c r="A164">
        <v>12</v>
      </c>
      <c r="B164">
        <v>162</v>
      </c>
      <c r="C164" t="s">
        <v>178</v>
      </c>
      <c r="D164">
        <v>0</v>
      </c>
      <c r="E164">
        <v>24</v>
      </c>
      <c r="F164">
        <v>23.9</v>
      </c>
      <c r="G164">
        <v>24.1</v>
      </c>
      <c r="H164" s="6">
        <f t="shared" si="2"/>
        <v>24</v>
      </c>
      <c r="I164" s="6">
        <v>33.782000000000004</v>
      </c>
      <c r="J164" t="s">
        <v>160</v>
      </c>
    </row>
    <row r="165" spans="1:10" x14ac:dyDescent="0.2">
      <c r="A165">
        <v>12</v>
      </c>
      <c r="B165">
        <v>163</v>
      </c>
      <c r="C165" t="s">
        <v>179</v>
      </c>
      <c r="D165">
        <v>0</v>
      </c>
      <c r="E165">
        <v>16.3</v>
      </c>
      <c r="F165">
        <v>15.6</v>
      </c>
      <c r="G165">
        <v>15.8</v>
      </c>
      <c r="H165" s="6">
        <f t="shared" si="2"/>
        <v>15.9</v>
      </c>
      <c r="I165" s="6">
        <v>19.303999999999998</v>
      </c>
      <c r="J165" t="s">
        <v>163</v>
      </c>
    </row>
    <row r="166" spans="1:10" x14ac:dyDescent="0.2">
      <c r="A166">
        <v>12</v>
      </c>
      <c r="B166">
        <v>164</v>
      </c>
      <c r="C166" t="s">
        <v>169</v>
      </c>
      <c r="D166">
        <v>0</v>
      </c>
      <c r="E166">
        <v>24.2</v>
      </c>
      <c r="F166">
        <v>23.6</v>
      </c>
      <c r="G166">
        <v>24</v>
      </c>
      <c r="H166" s="6">
        <f t="shared" si="2"/>
        <v>23.933333333333334</v>
      </c>
      <c r="I166" s="6">
        <v>48.768000000000001</v>
      </c>
      <c r="J166" t="s">
        <v>160</v>
      </c>
    </row>
    <row r="167" spans="1:10" x14ac:dyDescent="0.2">
      <c r="A167">
        <v>12</v>
      </c>
      <c r="B167">
        <v>165</v>
      </c>
      <c r="C167" t="s">
        <v>169</v>
      </c>
      <c r="D167">
        <v>0</v>
      </c>
      <c r="E167">
        <v>22.9</v>
      </c>
      <c r="F167">
        <v>23.1</v>
      </c>
      <c r="G167">
        <v>23.3</v>
      </c>
      <c r="H167" s="6">
        <f t="shared" si="2"/>
        <v>23.099999999999998</v>
      </c>
      <c r="I167" s="6">
        <v>44.45</v>
      </c>
      <c r="J167" t="s">
        <v>160</v>
      </c>
    </row>
    <row r="168" spans="1:10" x14ac:dyDescent="0.2">
      <c r="A168">
        <v>12</v>
      </c>
      <c r="B168">
        <v>166</v>
      </c>
      <c r="C168" t="s">
        <v>178</v>
      </c>
      <c r="D168">
        <v>0</v>
      </c>
      <c r="E168">
        <v>18.600000000000001</v>
      </c>
      <c r="F168">
        <v>18.5</v>
      </c>
      <c r="G168">
        <v>18.600000000000001</v>
      </c>
      <c r="H168" s="6">
        <f t="shared" si="2"/>
        <v>18.566666666666666</v>
      </c>
      <c r="I168" s="6">
        <v>24.765000000000001</v>
      </c>
      <c r="J168" t="s">
        <v>163</v>
      </c>
    </row>
    <row r="169" spans="1:10" x14ac:dyDescent="0.2">
      <c r="A169">
        <v>12</v>
      </c>
      <c r="B169">
        <v>167</v>
      </c>
      <c r="C169" t="s">
        <v>179</v>
      </c>
      <c r="D169">
        <v>0</v>
      </c>
      <c r="E169">
        <v>12.2</v>
      </c>
      <c r="F169">
        <v>12.2</v>
      </c>
      <c r="G169">
        <v>12.3</v>
      </c>
      <c r="H169" s="6">
        <f t="shared" si="2"/>
        <v>12.233333333333334</v>
      </c>
      <c r="I169" s="6">
        <v>18.161000000000001</v>
      </c>
      <c r="J169" t="s">
        <v>163</v>
      </c>
    </row>
    <row r="170" spans="1:10" x14ac:dyDescent="0.2">
      <c r="A170">
        <v>12</v>
      </c>
      <c r="B170">
        <v>168</v>
      </c>
      <c r="C170" t="s">
        <v>169</v>
      </c>
      <c r="D170">
        <v>0</v>
      </c>
      <c r="E170">
        <v>24.4</v>
      </c>
      <c r="F170">
        <v>24.5</v>
      </c>
      <c r="G170">
        <v>24.8</v>
      </c>
      <c r="H170" s="6">
        <f t="shared" si="2"/>
        <v>24.566666666666666</v>
      </c>
      <c r="I170" s="6">
        <v>51.180999999999997</v>
      </c>
      <c r="J170" t="s">
        <v>160</v>
      </c>
    </row>
    <row r="171" spans="1:10" x14ac:dyDescent="0.2">
      <c r="A171">
        <v>12</v>
      </c>
      <c r="B171">
        <v>169</v>
      </c>
      <c r="C171" t="s">
        <v>178</v>
      </c>
      <c r="D171">
        <v>0</v>
      </c>
      <c r="E171">
        <v>20.100000000000001</v>
      </c>
      <c r="F171">
        <v>19.899999999999999</v>
      </c>
      <c r="G171">
        <v>20.2</v>
      </c>
      <c r="H171" s="6">
        <f t="shared" si="2"/>
        <v>20.066666666666666</v>
      </c>
      <c r="I171" s="6">
        <v>29.718</v>
      </c>
      <c r="J171" t="s">
        <v>163</v>
      </c>
    </row>
    <row r="172" spans="1:10" x14ac:dyDescent="0.2">
      <c r="A172">
        <v>12</v>
      </c>
      <c r="B172">
        <v>170</v>
      </c>
      <c r="C172" t="s">
        <v>178</v>
      </c>
      <c r="D172">
        <v>0</v>
      </c>
      <c r="E172">
        <v>20.5</v>
      </c>
      <c r="F172">
        <v>20.8</v>
      </c>
      <c r="G172">
        <v>20.9</v>
      </c>
      <c r="H172" s="6">
        <f t="shared" si="2"/>
        <v>20.733333333333331</v>
      </c>
      <c r="I172" s="6">
        <v>27.432000000000002</v>
      </c>
      <c r="J172" t="s">
        <v>163</v>
      </c>
    </row>
    <row r="173" spans="1:10" x14ac:dyDescent="0.2">
      <c r="A173">
        <v>12</v>
      </c>
      <c r="B173">
        <v>171</v>
      </c>
      <c r="C173" t="s">
        <v>169</v>
      </c>
      <c r="D173">
        <v>0</v>
      </c>
      <c r="E173">
        <v>22.3</v>
      </c>
      <c r="F173">
        <v>22.5</v>
      </c>
      <c r="G173">
        <v>22.9</v>
      </c>
      <c r="H173" s="6">
        <f t="shared" si="2"/>
        <v>22.566666666666663</v>
      </c>
      <c r="I173" s="6">
        <v>29.972000000000001</v>
      </c>
      <c r="J173" t="s">
        <v>160</v>
      </c>
    </row>
    <row r="174" spans="1:10" x14ac:dyDescent="0.2">
      <c r="A174">
        <v>12</v>
      </c>
      <c r="B174">
        <v>172</v>
      </c>
      <c r="C174" t="s">
        <v>169</v>
      </c>
      <c r="D174">
        <v>0</v>
      </c>
      <c r="E174">
        <v>19.100000000000001</v>
      </c>
      <c r="F174">
        <v>19</v>
      </c>
      <c r="G174">
        <v>18.5</v>
      </c>
      <c r="H174" s="6">
        <f t="shared" si="2"/>
        <v>18.866666666666667</v>
      </c>
      <c r="I174" s="6">
        <v>22.352000000000004</v>
      </c>
      <c r="J174" t="s">
        <v>163</v>
      </c>
    </row>
    <row r="175" spans="1:10" x14ac:dyDescent="0.2">
      <c r="A175">
        <v>13</v>
      </c>
      <c r="B175">
        <v>173</v>
      </c>
      <c r="C175" t="s">
        <v>175</v>
      </c>
      <c r="D175">
        <v>0</v>
      </c>
      <c r="E175">
        <v>11.8</v>
      </c>
      <c r="F175">
        <v>11.2</v>
      </c>
      <c r="G175">
        <v>11.3</v>
      </c>
      <c r="H175" s="6">
        <f t="shared" si="2"/>
        <v>11.433333333333332</v>
      </c>
      <c r="I175" s="6">
        <v>19.3294</v>
      </c>
      <c r="J175" t="s">
        <v>160</v>
      </c>
    </row>
    <row r="176" spans="1:10" x14ac:dyDescent="0.2">
      <c r="A176">
        <v>13</v>
      </c>
      <c r="B176">
        <v>174</v>
      </c>
      <c r="C176" t="s">
        <v>175</v>
      </c>
      <c r="D176">
        <v>0</v>
      </c>
      <c r="E176">
        <v>10.7</v>
      </c>
      <c r="F176">
        <v>10.3</v>
      </c>
      <c r="G176">
        <v>10.5</v>
      </c>
      <c r="H176" s="6">
        <f t="shared" si="2"/>
        <v>10.5</v>
      </c>
      <c r="I176" s="6">
        <v>19.3294</v>
      </c>
      <c r="J176" t="s">
        <v>160</v>
      </c>
    </row>
    <row r="177" spans="1:10" x14ac:dyDescent="0.2">
      <c r="A177">
        <v>13</v>
      </c>
      <c r="B177">
        <v>175</v>
      </c>
      <c r="C177" t="s">
        <v>175</v>
      </c>
      <c r="D177">
        <v>0</v>
      </c>
      <c r="E177">
        <v>12.6</v>
      </c>
      <c r="F177">
        <v>12.6</v>
      </c>
      <c r="G177">
        <v>12.6</v>
      </c>
      <c r="H177" s="6">
        <f t="shared" si="2"/>
        <v>12.6</v>
      </c>
      <c r="I177" s="6">
        <v>22.478999999999999</v>
      </c>
      <c r="J177" t="s">
        <v>160</v>
      </c>
    </row>
    <row r="178" spans="1:10" x14ac:dyDescent="0.2">
      <c r="A178">
        <v>13</v>
      </c>
      <c r="B178">
        <v>176</v>
      </c>
      <c r="C178" t="s">
        <v>168</v>
      </c>
      <c r="D178">
        <v>0</v>
      </c>
      <c r="E178">
        <v>17.100000000000001</v>
      </c>
      <c r="F178">
        <v>17.3</v>
      </c>
      <c r="G178">
        <v>17.5</v>
      </c>
      <c r="H178" s="6">
        <f t="shared" si="2"/>
        <v>17.3</v>
      </c>
      <c r="I178" s="6">
        <v>21.386800000000001</v>
      </c>
      <c r="J178" t="s">
        <v>160</v>
      </c>
    </row>
    <row r="179" spans="1:10" x14ac:dyDescent="0.2">
      <c r="A179">
        <v>13</v>
      </c>
      <c r="B179">
        <v>177</v>
      </c>
      <c r="C179" t="s">
        <v>175</v>
      </c>
      <c r="D179">
        <v>0</v>
      </c>
      <c r="E179">
        <v>6</v>
      </c>
      <c r="F179">
        <v>5.7</v>
      </c>
      <c r="G179">
        <v>5.9</v>
      </c>
      <c r="H179" s="6">
        <f t="shared" si="2"/>
        <v>5.8666666666666671</v>
      </c>
      <c r="I179" s="6">
        <v>18.084800000000001</v>
      </c>
      <c r="J179" t="s">
        <v>162</v>
      </c>
    </row>
    <row r="180" spans="1:10" x14ac:dyDescent="0.2">
      <c r="A180">
        <v>13</v>
      </c>
      <c r="B180">
        <v>178</v>
      </c>
      <c r="C180" t="s">
        <v>175</v>
      </c>
      <c r="D180">
        <v>0</v>
      </c>
      <c r="E180">
        <v>10.199999999999999</v>
      </c>
      <c r="F180">
        <v>10.1</v>
      </c>
      <c r="G180">
        <v>10.199999999999999</v>
      </c>
      <c r="H180" s="6">
        <f t="shared" si="2"/>
        <v>10.166666666666666</v>
      </c>
      <c r="I180" s="6">
        <v>18.110199999999999</v>
      </c>
      <c r="J180" t="s">
        <v>162</v>
      </c>
    </row>
    <row r="181" spans="1:10" x14ac:dyDescent="0.2">
      <c r="A181">
        <v>13</v>
      </c>
      <c r="B181">
        <v>179</v>
      </c>
      <c r="C181" t="s">
        <v>178</v>
      </c>
      <c r="D181">
        <v>0</v>
      </c>
      <c r="E181">
        <v>17.5</v>
      </c>
      <c r="F181">
        <v>17.2</v>
      </c>
      <c r="G181">
        <v>17.3</v>
      </c>
      <c r="H181" s="6">
        <f t="shared" si="2"/>
        <v>17.333333333333332</v>
      </c>
      <c r="I181" s="6">
        <v>28.651199999999999</v>
      </c>
      <c r="J181" t="s">
        <v>160</v>
      </c>
    </row>
    <row r="182" spans="1:10" x14ac:dyDescent="0.2">
      <c r="A182">
        <v>13</v>
      </c>
      <c r="B182">
        <v>180</v>
      </c>
      <c r="C182" t="s">
        <v>180</v>
      </c>
      <c r="D182">
        <v>1</v>
      </c>
      <c r="E182">
        <v>17.399999999999999</v>
      </c>
      <c r="F182">
        <v>17.399999999999999</v>
      </c>
      <c r="G182">
        <v>17.7</v>
      </c>
      <c r="H182" s="6">
        <f t="shared" si="2"/>
        <v>17.5</v>
      </c>
      <c r="I182" s="6">
        <v>22.352000000000004</v>
      </c>
      <c r="J182" t="s">
        <v>160</v>
      </c>
    </row>
    <row r="183" spans="1:10" x14ac:dyDescent="0.2">
      <c r="A183">
        <v>13</v>
      </c>
      <c r="B183">
        <v>181</v>
      </c>
      <c r="C183" t="s">
        <v>175</v>
      </c>
      <c r="D183">
        <v>0</v>
      </c>
      <c r="E183">
        <v>10</v>
      </c>
      <c r="F183">
        <v>9.6999999999999993</v>
      </c>
      <c r="G183">
        <v>9.6999999999999993</v>
      </c>
      <c r="H183" s="6">
        <f t="shared" si="2"/>
        <v>9.7999999999999989</v>
      </c>
      <c r="I183" s="6">
        <v>18.669</v>
      </c>
      <c r="J183" t="s">
        <v>162</v>
      </c>
    </row>
    <row r="184" spans="1:10" x14ac:dyDescent="0.2">
      <c r="A184">
        <v>13</v>
      </c>
      <c r="B184">
        <v>182</v>
      </c>
      <c r="C184" t="s">
        <v>181</v>
      </c>
      <c r="D184">
        <v>0</v>
      </c>
      <c r="E184">
        <v>10.4</v>
      </c>
      <c r="F184">
        <v>10.6</v>
      </c>
      <c r="G184">
        <v>10.4</v>
      </c>
      <c r="H184" s="6">
        <f t="shared" si="2"/>
        <v>10.466666666666667</v>
      </c>
      <c r="I184" s="6">
        <v>19.812000000000001</v>
      </c>
      <c r="J184" t="s">
        <v>160</v>
      </c>
    </row>
    <row r="185" spans="1:10" x14ac:dyDescent="0.2">
      <c r="A185">
        <v>13</v>
      </c>
      <c r="B185">
        <v>183</v>
      </c>
      <c r="C185" t="s">
        <v>178</v>
      </c>
      <c r="D185">
        <v>0</v>
      </c>
      <c r="E185">
        <v>19.600000000000001</v>
      </c>
      <c r="F185">
        <v>19.600000000000001</v>
      </c>
      <c r="G185">
        <v>19.600000000000001</v>
      </c>
      <c r="H185" s="6">
        <f t="shared" si="2"/>
        <v>19.600000000000001</v>
      </c>
      <c r="I185" s="6">
        <v>31.318200000000001</v>
      </c>
      <c r="J185" t="s">
        <v>164</v>
      </c>
    </row>
    <row r="186" spans="1:10" x14ac:dyDescent="0.2">
      <c r="A186">
        <v>13</v>
      </c>
      <c r="B186">
        <v>184</v>
      </c>
      <c r="C186" t="s">
        <v>178</v>
      </c>
      <c r="D186">
        <v>0</v>
      </c>
      <c r="E186">
        <v>15</v>
      </c>
      <c r="F186">
        <v>15.1</v>
      </c>
      <c r="G186">
        <v>15.2</v>
      </c>
      <c r="H186" s="6">
        <f t="shared" si="2"/>
        <v>15.1</v>
      </c>
      <c r="I186" s="6">
        <v>30.861000000000001</v>
      </c>
      <c r="J186" t="s">
        <v>160</v>
      </c>
    </row>
    <row r="187" spans="1:10" x14ac:dyDescent="0.2">
      <c r="A187">
        <v>13</v>
      </c>
      <c r="B187">
        <v>185</v>
      </c>
      <c r="C187" t="s">
        <v>168</v>
      </c>
      <c r="D187">
        <v>0</v>
      </c>
      <c r="E187">
        <v>16.600000000000001</v>
      </c>
      <c r="F187">
        <v>16.2</v>
      </c>
      <c r="G187">
        <v>16.899999999999999</v>
      </c>
      <c r="H187" s="6">
        <f t="shared" si="2"/>
        <v>16.566666666666666</v>
      </c>
      <c r="I187" s="6">
        <v>25.907999999999998</v>
      </c>
      <c r="J187" t="s">
        <v>160</v>
      </c>
    </row>
    <row r="188" spans="1:10" x14ac:dyDescent="0.2">
      <c r="A188">
        <v>13</v>
      </c>
      <c r="B188">
        <v>186</v>
      </c>
      <c r="C188" t="s">
        <v>168</v>
      </c>
      <c r="D188">
        <v>0</v>
      </c>
      <c r="E188">
        <v>15.4</v>
      </c>
      <c r="F188">
        <v>15</v>
      </c>
      <c r="G188">
        <v>15.2</v>
      </c>
      <c r="H188" s="6">
        <f t="shared" si="2"/>
        <v>15.199999999999998</v>
      </c>
      <c r="I188" s="6">
        <v>19.558</v>
      </c>
      <c r="J188" t="s">
        <v>160</v>
      </c>
    </row>
    <row r="189" spans="1:10" x14ac:dyDescent="0.2">
      <c r="A189">
        <v>13</v>
      </c>
      <c r="B189">
        <v>187</v>
      </c>
      <c r="C189" t="s">
        <v>170</v>
      </c>
      <c r="D189">
        <v>0</v>
      </c>
      <c r="E189">
        <v>21.2</v>
      </c>
      <c r="F189">
        <v>21.6</v>
      </c>
      <c r="G189">
        <v>21.6</v>
      </c>
      <c r="H189" s="6">
        <f t="shared" si="2"/>
        <v>21.466666666666669</v>
      </c>
      <c r="I189" s="6">
        <v>39.116</v>
      </c>
      <c r="J189" t="s">
        <v>164</v>
      </c>
    </row>
    <row r="190" spans="1:10" x14ac:dyDescent="0.2">
      <c r="A190">
        <v>13</v>
      </c>
      <c r="B190">
        <v>188</v>
      </c>
      <c r="C190" t="s">
        <v>175</v>
      </c>
      <c r="D190">
        <v>0</v>
      </c>
      <c r="E190">
        <v>11.6</v>
      </c>
      <c r="F190">
        <v>11.5</v>
      </c>
      <c r="G190">
        <v>11.2</v>
      </c>
      <c r="H190" s="6">
        <f t="shared" si="2"/>
        <v>11.433333333333332</v>
      </c>
      <c r="I190" s="6">
        <v>19.177</v>
      </c>
      <c r="J190" t="s">
        <v>162</v>
      </c>
    </row>
    <row r="191" spans="1:10" x14ac:dyDescent="0.2">
      <c r="A191">
        <v>14</v>
      </c>
      <c r="B191">
        <v>189</v>
      </c>
      <c r="C191" t="s">
        <v>178</v>
      </c>
      <c r="D191">
        <v>0</v>
      </c>
      <c r="E191">
        <v>20.2</v>
      </c>
      <c r="F191">
        <v>20</v>
      </c>
      <c r="G191">
        <v>19.899999999999999</v>
      </c>
      <c r="H191" s="6">
        <f t="shared" si="2"/>
        <v>20.033333333333335</v>
      </c>
      <c r="I191" s="6">
        <v>36.4236</v>
      </c>
      <c r="J191" t="s">
        <v>160</v>
      </c>
    </row>
    <row r="192" spans="1:10" x14ac:dyDescent="0.2">
      <c r="A192">
        <v>14</v>
      </c>
      <c r="B192">
        <v>190</v>
      </c>
      <c r="C192" t="s">
        <v>169</v>
      </c>
      <c r="D192">
        <v>0</v>
      </c>
      <c r="E192">
        <v>25.7</v>
      </c>
      <c r="F192">
        <v>25.3</v>
      </c>
      <c r="G192">
        <v>25.4</v>
      </c>
      <c r="H192" s="6">
        <f t="shared" si="2"/>
        <v>25.466666666666669</v>
      </c>
      <c r="I192" s="6">
        <v>67.868799999999993</v>
      </c>
      <c r="J192" t="s">
        <v>164</v>
      </c>
    </row>
    <row r="193" spans="1:10" x14ac:dyDescent="0.2">
      <c r="A193">
        <v>14</v>
      </c>
      <c r="B193">
        <v>191</v>
      </c>
      <c r="C193" t="s">
        <v>178</v>
      </c>
      <c r="D193">
        <v>0</v>
      </c>
      <c r="E193">
        <v>21</v>
      </c>
      <c r="F193">
        <v>21.6</v>
      </c>
      <c r="G193">
        <v>22.3</v>
      </c>
      <c r="H193" s="6">
        <f t="shared" si="2"/>
        <v>21.633333333333336</v>
      </c>
      <c r="I193" s="6">
        <v>36.474399999999996</v>
      </c>
      <c r="J193" t="s">
        <v>160</v>
      </c>
    </row>
    <row r="194" spans="1:10" x14ac:dyDescent="0.2">
      <c r="A194">
        <v>14</v>
      </c>
      <c r="B194">
        <v>192</v>
      </c>
      <c r="C194" t="s">
        <v>178</v>
      </c>
      <c r="D194">
        <v>0</v>
      </c>
      <c r="E194">
        <v>20.5</v>
      </c>
      <c r="F194">
        <v>20.100000000000001</v>
      </c>
      <c r="G194">
        <v>20.399999999999999</v>
      </c>
      <c r="H194" s="6">
        <f t="shared" si="2"/>
        <v>20.333333333333332</v>
      </c>
      <c r="I194" s="6">
        <v>53.847999999999999</v>
      </c>
      <c r="J194" t="s">
        <v>160</v>
      </c>
    </row>
    <row r="195" spans="1:10" x14ac:dyDescent="0.2">
      <c r="A195">
        <v>14</v>
      </c>
      <c r="B195">
        <v>193</v>
      </c>
      <c r="C195" t="s">
        <v>178</v>
      </c>
      <c r="D195">
        <v>0</v>
      </c>
      <c r="E195">
        <v>22.1</v>
      </c>
      <c r="F195">
        <v>22.1</v>
      </c>
      <c r="G195">
        <v>22</v>
      </c>
      <c r="H195" s="6">
        <f t="shared" si="2"/>
        <v>22.066666666666666</v>
      </c>
      <c r="I195" s="6">
        <v>41.757600000000004</v>
      </c>
      <c r="J195" t="s">
        <v>164</v>
      </c>
    </row>
    <row r="196" spans="1:10" x14ac:dyDescent="0.2">
      <c r="A196">
        <v>14</v>
      </c>
      <c r="B196">
        <v>194</v>
      </c>
      <c r="C196" t="s">
        <v>169</v>
      </c>
      <c r="D196">
        <v>0</v>
      </c>
      <c r="E196">
        <v>23.1</v>
      </c>
      <c r="F196">
        <v>23.7</v>
      </c>
      <c r="G196">
        <v>22.9</v>
      </c>
      <c r="H196" s="6">
        <f t="shared" ref="H196:H259" si="3">AVERAGE(E196:G196)</f>
        <v>23.233333333333331</v>
      </c>
      <c r="I196" s="6">
        <v>37.693600000000004</v>
      </c>
      <c r="J196" t="s">
        <v>160</v>
      </c>
    </row>
    <row r="197" spans="1:10" x14ac:dyDescent="0.2">
      <c r="A197">
        <v>14</v>
      </c>
      <c r="B197">
        <v>195</v>
      </c>
      <c r="C197" t="s">
        <v>178</v>
      </c>
      <c r="D197">
        <v>0</v>
      </c>
      <c r="E197">
        <v>18.8</v>
      </c>
      <c r="F197">
        <v>19</v>
      </c>
      <c r="G197">
        <v>18.899999999999999</v>
      </c>
      <c r="H197" s="6">
        <f t="shared" si="3"/>
        <v>18.899999999999999</v>
      </c>
      <c r="I197" s="6">
        <v>40.716200000000001</v>
      </c>
      <c r="J197" t="s">
        <v>162</v>
      </c>
    </row>
    <row r="198" spans="1:10" x14ac:dyDescent="0.2">
      <c r="A198">
        <v>14</v>
      </c>
      <c r="B198">
        <v>196</v>
      </c>
      <c r="C198" t="s">
        <v>178</v>
      </c>
      <c r="D198">
        <v>0</v>
      </c>
      <c r="E198">
        <v>25.5</v>
      </c>
      <c r="F198">
        <v>25.3</v>
      </c>
      <c r="G198">
        <v>26.1</v>
      </c>
      <c r="H198" s="6">
        <f t="shared" si="3"/>
        <v>25.633333333333336</v>
      </c>
      <c r="I198" s="6">
        <v>46.685199999999995</v>
      </c>
      <c r="J198" t="s">
        <v>160</v>
      </c>
    </row>
    <row r="199" spans="1:10" x14ac:dyDescent="0.2">
      <c r="A199">
        <v>14</v>
      </c>
      <c r="B199">
        <v>197</v>
      </c>
      <c r="C199" t="s">
        <v>178</v>
      </c>
      <c r="D199">
        <v>0</v>
      </c>
      <c r="E199">
        <v>14.2</v>
      </c>
      <c r="F199">
        <v>14.6</v>
      </c>
      <c r="G199">
        <v>13</v>
      </c>
      <c r="H199" s="6">
        <f t="shared" si="3"/>
        <v>13.933333333333332</v>
      </c>
      <c r="I199" s="6">
        <v>27.5336</v>
      </c>
      <c r="J199" t="s">
        <v>162</v>
      </c>
    </row>
    <row r="200" spans="1:10" x14ac:dyDescent="0.2">
      <c r="A200">
        <v>14</v>
      </c>
      <c r="B200">
        <v>198</v>
      </c>
      <c r="C200" t="s">
        <v>178</v>
      </c>
      <c r="D200">
        <v>0</v>
      </c>
      <c r="E200">
        <v>18.100000000000001</v>
      </c>
      <c r="F200">
        <v>18.399999999999999</v>
      </c>
      <c r="G200">
        <v>18.399999999999999</v>
      </c>
      <c r="H200" s="6">
        <f t="shared" si="3"/>
        <v>18.3</v>
      </c>
      <c r="I200" s="6">
        <v>35.636200000000002</v>
      </c>
      <c r="J200" t="s">
        <v>162</v>
      </c>
    </row>
    <row r="201" spans="1:10" x14ac:dyDescent="0.2">
      <c r="A201">
        <v>14</v>
      </c>
      <c r="B201">
        <v>199</v>
      </c>
      <c r="C201" t="s">
        <v>168</v>
      </c>
      <c r="D201">
        <v>0</v>
      </c>
      <c r="E201">
        <v>13.3</v>
      </c>
      <c r="F201">
        <v>13.1</v>
      </c>
      <c r="G201">
        <v>13.1</v>
      </c>
      <c r="H201" s="6">
        <f t="shared" si="3"/>
        <v>13.166666666666666</v>
      </c>
      <c r="I201" s="6">
        <v>20.853400000000004</v>
      </c>
      <c r="J201" t="s">
        <v>162</v>
      </c>
    </row>
    <row r="202" spans="1:10" x14ac:dyDescent="0.2">
      <c r="A202">
        <v>14</v>
      </c>
      <c r="B202">
        <v>200</v>
      </c>
      <c r="C202" t="s">
        <v>178</v>
      </c>
      <c r="D202">
        <v>0</v>
      </c>
      <c r="E202">
        <v>24.2</v>
      </c>
      <c r="F202">
        <v>24.1</v>
      </c>
      <c r="G202">
        <v>24.1</v>
      </c>
      <c r="H202" s="6">
        <f t="shared" si="3"/>
        <v>24.133333333333336</v>
      </c>
      <c r="I202" s="6">
        <v>32.740600000000001</v>
      </c>
      <c r="J202" t="s">
        <v>160</v>
      </c>
    </row>
    <row r="203" spans="1:10" x14ac:dyDescent="0.2">
      <c r="A203">
        <v>14</v>
      </c>
      <c r="B203">
        <v>201</v>
      </c>
      <c r="C203" t="s">
        <v>178</v>
      </c>
      <c r="D203">
        <v>0</v>
      </c>
      <c r="E203">
        <v>23.3</v>
      </c>
      <c r="F203">
        <v>22.6</v>
      </c>
      <c r="G203">
        <v>22.9</v>
      </c>
      <c r="H203" s="6">
        <f t="shared" si="3"/>
        <v>22.933333333333337</v>
      </c>
      <c r="I203" s="6">
        <v>46.228000000000002</v>
      </c>
      <c r="J203" t="s">
        <v>160</v>
      </c>
    </row>
    <row r="204" spans="1:10" x14ac:dyDescent="0.2">
      <c r="A204">
        <v>14</v>
      </c>
      <c r="B204">
        <v>202</v>
      </c>
      <c r="C204" t="s">
        <v>169</v>
      </c>
      <c r="D204">
        <v>0</v>
      </c>
      <c r="E204">
        <v>17.2</v>
      </c>
      <c r="F204">
        <v>17.2</v>
      </c>
      <c r="G204">
        <v>17.3</v>
      </c>
      <c r="H204" s="6">
        <f t="shared" si="3"/>
        <v>17.233333333333334</v>
      </c>
      <c r="I204" s="6">
        <v>34.874200000000002</v>
      </c>
      <c r="J204" t="s">
        <v>160</v>
      </c>
    </row>
    <row r="205" spans="1:10" x14ac:dyDescent="0.2">
      <c r="A205">
        <v>14</v>
      </c>
      <c r="B205">
        <v>203</v>
      </c>
      <c r="C205" t="s">
        <v>169</v>
      </c>
      <c r="D205">
        <v>0</v>
      </c>
      <c r="E205">
        <v>20.8</v>
      </c>
      <c r="F205">
        <v>20.7</v>
      </c>
      <c r="G205">
        <v>20.6</v>
      </c>
      <c r="H205" s="6">
        <f t="shared" si="3"/>
        <v>20.7</v>
      </c>
      <c r="I205" s="6">
        <v>34.924999999999997</v>
      </c>
      <c r="J205" t="s">
        <v>164</v>
      </c>
    </row>
    <row r="206" spans="1:10" x14ac:dyDescent="0.2">
      <c r="A206">
        <v>14</v>
      </c>
      <c r="B206">
        <v>204</v>
      </c>
      <c r="C206" t="s">
        <v>178</v>
      </c>
      <c r="D206">
        <v>0</v>
      </c>
      <c r="E206">
        <v>18.2</v>
      </c>
      <c r="F206">
        <v>18.399999999999999</v>
      </c>
      <c r="G206">
        <v>18.8</v>
      </c>
      <c r="H206" s="6">
        <f t="shared" si="3"/>
        <v>18.466666666666665</v>
      </c>
      <c r="I206" s="6">
        <v>27.635200000000001</v>
      </c>
      <c r="J206" t="s">
        <v>160</v>
      </c>
    </row>
    <row r="207" spans="1:10" x14ac:dyDescent="0.2">
      <c r="A207">
        <v>15</v>
      </c>
      <c r="B207">
        <v>205</v>
      </c>
      <c r="C207" t="s">
        <v>169</v>
      </c>
      <c r="D207">
        <v>0</v>
      </c>
      <c r="E207">
        <v>17.2</v>
      </c>
      <c r="F207">
        <v>18</v>
      </c>
      <c r="G207">
        <v>18.3</v>
      </c>
      <c r="H207" s="6">
        <f t="shared" si="3"/>
        <v>17.833333333333332</v>
      </c>
      <c r="I207" s="6">
        <v>27.051000000000002</v>
      </c>
      <c r="J207" t="s">
        <v>162</v>
      </c>
    </row>
    <row r="208" spans="1:10" x14ac:dyDescent="0.2">
      <c r="A208">
        <v>15</v>
      </c>
      <c r="B208">
        <v>206</v>
      </c>
      <c r="C208" t="s">
        <v>178</v>
      </c>
      <c r="D208">
        <v>0</v>
      </c>
      <c r="E208">
        <v>23.6</v>
      </c>
      <c r="F208">
        <v>23.5</v>
      </c>
      <c r="G208">
        <v>24.5</v>
      </c>
      <c r="H208" s="6">
        <f t="shared" si="3"/>
        <v>23.866666666666664</v>
      </c>
      <c r="I208" s="6">
        <v>32.969200000000001</v>
      </c>
      <c r="J208" t="s">
        <v>160</v>
      </c>
    </row>
    <row r="209" spans="1:10" x14ac:dyDescent="0.2">
      <c r="A209">
        <v>15</v>
      </c>
      <c r="B209">
        <v>207</v>
      </c>
      <c r="C209" t="s">
        <v>178</v>
      </c>
      <c r="D209">
        <v>0</v>
      </c>
      <c r="E209">
        <v>24.3</v>
      </c>
      <c r="F209">
        <v>25.4</v>
      </c>
      <c r="G209">
        <v>24.9</v>
      </c>
      <c r="H209" s="6">
        <f t="shared" si="3"/>
        <v>24.866666666666664</v>
      </c>
      <c r="I209" s="6">
        <v>61.442600000000006</v>
      </c>
      <c r="J209" t="s">
        <v>160</v>
      </c>
    </row>
    <row r="210" spans="1:10" x14ac:dyDescent="0.2">
      <c r="A210">
        <v>15</v>
      </c>
      <c r="B210">
        <v>208</v>
      </c>
      <c r="C210" t="s">
        <v>169</v>
      </c>
      <c r="D210">
        <v>0</v>
      </c>
      <c r="E210">
        <v>11.9</v>
      </c>
      <c r="F210">
        <v>11.6</v>
      </c>
      <c r="G210">
        <v>12</v>
      </c>
      <c r="H210" s="6">
        <f t="shared" si="3"/>
        <v>11.833333333333334</v>
      </c>
      <c r="I210" s="6">
        <v>21.336000000000002</v>
      </c>
      <c r="J210" t="s">
        <v>162</v>
      </c>
    </row>
    <row r="211" spans="1:10" x14ac:dyDescent="0.2">
      <c r="A211">
        <v>15</v>
      </c>
      <c r="B211">
        <v>209</v>
      </c>
      <c r="C211" t="s">
        <v>178</v>
      </c>
      <c r="D211">
        <v>0</v>
      </c>
      <c r="E211">
        <v>22.8</v>
      </c>
      <c r="F211">
        <v>24.1</v>
      </c>
      <c r="G211">
        <v>24.2</v>
      </c>
      <c r="H211" s="6">
        <f t="shared" si="3"/>
        <v>23.700000000000003</v>
      </c>
      <c r="I211" s="6">
        <v>35.5092</v>
      </c>
      <c r="J211" t="s">
        <v>160</v>
      </c>
    </row>
    <row r="212" spans="1:10" x14ac:dyDescent="0.2">
      <c r="A212">
        <v>15</v>
      </c>
      <c r="B212">
        <v>210</v>
      </c>
      <c r="C212" t="s">
        <v>169</v>
      </c>
      <c r="D212">
        <v>0</v>
      </c>
      <c r="E212">
        <v>25</v>
      </c>
      <c r="F212">
        <v>25.2</v>
      </c>
      <c r="G212">
        <v>24.4</v>
      </c>
      <c r="H212" s="6">
        <f t="shared" si="3"/>
        <v>24.866666666666664</v>
      </c>
      <c r="I212" s="6">
        <v>45.974000000000004</v>
      </c>
      <c r="J212" t="s">
        <v>160</v>
      </c>
    </row>
    <row r="213" spans="1:10" x14ac:dyDescent="0.2">
      <c r="A213">
        <v>15</v>
      </c>
      <c r="B213">
        <v>211</v>
      </c>
      <c r="C213" t="s">
        <v>178</v>
      </c>
      <c r="D213">
        <v>0</v>
      </c>
      <c r="E213">
        <v>14.7</v>
      </c>
      <c r="F213">
        <v>14.9</v>
      </c>
      <c r="G213">
        <v>14.8</v>
      </c>
      <c r="H213" s="6">
        <f t="shared" si="3"/>
        <v>14.800000000000002</v>
      </c>
      <c r="I213" s="6">
        <v>19.989799999999999</v>
      </c>
      <c r="J213" t="s">
        <v>162</v>
      </c>
    </row>
    <row r="214" spans="1:10" x14ac:dyDescent="0.2">
      <c r="A214">
        <v>15</v>
      </c>
      <c r="B214">
        <v>212</v>
      </c>
      <c r="C214" t="s">
        <v>169</v>
      </c>
      <c r="D214">
        <v>0</v>
      </c>
      <c r="E214">
        <v>27.3</v>
      </c>
      <c r="F214">
        <v>28.5</v>
      </c>
      <c r="G214">
        <v>29.2</v>
      </c>
      <c r="H214" s="6">
        <f t="shared" si="3"/>
        <v>28.333333333333332</v>
      </c>
      <c r="I214" s="6">
        <v>80.772000000000006</v>
      </c>
      <c r="J214" t="s">
        <v>164</v>
      </c>
    </row>
    <row r="215" spans="1:10" x14ac:dyDescent="0.2">
      <c r="A215">
        <v>17</v>
      </c>
      <c r="B215">
        <v>213</v>
      </c>
      <c r="C215" t="s">
        <v>170</v>
      </c>
      <c r="D215">
        <v>0</v>
      </c>
      <c r="E215">
        <v>32</v>
      </c>
      <c r="F215">
        <v>32</v>
      </c>
      <c r="G215">
        <v>31.9</v>
      </c>
      <c r="H215" s="6">
        <f t="shared" si="3"/>
        <v>31.966666666666669</v>
      </c>
      <c r="I215" s="6">
        <v>50.037999999999997</v>
      </c>
      <c r="J215" t="s">
        <v>160</v>
      </c>
    </row>
    <row r="216" spans="1:10" x14ac:dyDescent="0.2">
      <c r="A216">
        <v>17</v>
      </c>
      <c r="B216">
        <v>214</v>
      </c>
      <c r="C216" t="s">
        <v>170</v>
      </c>
      <c r="D216">
        <v>0</v>
      </c>
      <c r="E216">
        <v>31.6</v>
      </c>
      <c r="F216">
        <v>33.1</v>
      </c>
      <c r="G216">
        <v>32.799999999999997</v>
      </c>
      <c r="H216" s="6">
        <f t="shared" si="3"/>
        <v>32.5</v>
      </c>
      <c r="I216" s="6">
        <v>67.31</v>
      </c>
      <c r="J216" t="s">
        <v>164</v>
      </c>
    </row>
    <row r="217" spans="1:10" x14ac:dyDescent="0.2">
      <c r="A217">
        <v>17</v>
      </c>
      <c r="B217">
        <v>215</v>
      </c>
      <c r="C217" t="s">
        <v>171</v>
      </c>
      <c r="D217">
        <v>0</v>
      </c>
      <c r="E217">
        <v>32.1</v>
      </c>
      <c r="F217">
        <v>32.6</v>
      </c>
      <c r="G217">
        <v>32.799999999999997</v>
      </c>
      <c r="H217" s="6">
        <f t="shared" si="3"/>
        <v>32.5</v>
      </c>
      <c r="I217" s="6">
        <v>70.358000000000004</v>
      </c>
      <c r="J217" t="s">
        <v>164</v>
      </c>
    </row>
    <row r="218" spans="1:10" x14ac:dyDescent="0.2">
      <c r="A218">
        <v>17</v>
      </c>
      <c r="B218">
        <v>216</v>
      </c>
      <c r="C218" t="s">
        <v>171</v>
      </c>
      <c r="D218">
        <v>0</v>
      </c>
      <c r="E218">
        <v>28.4</v>
      </c>
      <c r="F218">
        <v>29.4</v>
      </c>
      <c r="G218">
        <v>28.7</v>
      </c>
      <c r="H218" s="6">
        <f t="shared" si="3"/>
        <v>28.833333333333332</v>
      </c>
      <c r="I218" s="6">
        <v>50.241200000000006</v>
      </c>
      <c r="J218" t="s">
        <v>162</v>
      </c>
    </row>
    <row r="219" spans="1:10" x14ac:dyDescent="0.2">
      <c r="A219">
        <v>17</v>
      </c>
      <c r="B219">
        <v>217</v>
      </c>
      <c r="C219" t="s">
        <v>171</v>
      </c>
      <c r="D219">
        <v>0</v>
      </c>
      <c r="E219">
        <v>29</v>
      </c>
      <c r="F219">
        <v>27.8</v>
      </c>
      <c r="G219">
        <v>28.8</v>
      </c>
      <c r="H219" s="6">
        <f t="shared" si="3"/>
        <v>28.533333333333331</v>
      </c>
      <c r="I219" s="6">
        <v>53.34</v>
      </c>
      <c r="J219" t="s">
        <v>160</v>
      </c>
    </row>
    <row r="220" spans="1:10" x14ac:dyDescent="0.2">
      <c r="A220">
        <v>17</v>
      </c>
      <c r="B220">
        <v>218</v>
      </c>
      <c r="C220" t="s">
        <v>171</v>
      </c>
      <c r="D220">
        <v>0</v>
      </c>
      <c r="E220">
        <v>26.1</v>
      </c>
      <c r="F220">
        <v>25.9</v>
      </c>
      <c r="G220">
        <v>26.1</v>
      </c>
      <c r="H220" s="6">
        <f t="shared" si="3"/>
        <v>26.033333333333331</v>
      </c>
      <c r="I220" s="6">
        <v>36.957000000000001</v>
      </c>
      <c r="J220" t="s">
        <v>160</v>
      </c>
    </row>
    <row r="221" spans="1:10" x14ac:dyDescent="0.2">
      <c r="A221">
        <v>17</v>
      </c>
      <c r="B221">
        <v>219</v>
      </c>
      <c r="C221" t="s">
        <v>170</v>
      </c>
      <c r="D221">
        <v>0</v>
      </c>
      <c r="E221">
        <v>26.8</v>
      </c>
      <c r="F221">
        <v>27.2</v>
      </c>
      <c r="G221">
        <v>28</v>
      </c>
      <c r="H221" s="6">
        <f t="shared" si="3"/>
        <v>27.333333333333332</v>
      </c>
      <c r="I221" s="6">
        <v>37.592000000000006</v>
      </c>
      <c r="J221" t="s">
        <v>160</v>
      </c>
    </row>
    <row r="222" spans="1:10" x14ac:dyDescent="0.2">
      <c r="A222">
        <v>17</v>
      </c>
      <c r="B222">
        <v>220</v>
      </c>
      <c r="C222" t="s">
        <v>169</v>
      </c>
      <c r="D222">
        <v>0</v>
      </c>
      <c r="E222">
        <v>18.600000000000001</v>
      </c>
      <c r="F222">
        <v>19.2</v>
      </c>
      <c r="G222">
        <v>18.7</v>
      </c>
      <c r="H222" s="6">
        <f t="shared" si="3"/>
        <v>18.833333333333332</v>
      </c>
      <c r="I222" s="6">
        <v>30.099</v>
      </c>
      <c r="J222" t="s">
        <v>162</v>
      </c>
    </row>
    <row r="223" spans="1:10" x14ac:dyDescent="0.2">
      <c r="A223">
        <v>17</v>
      </c>
      <c r="B223">
        <v>221</v>
      </c>
      <c r="C223" t="s">
        <v>170</v>
      </c>
      <c r="D223">
        <v>0</v>
      </c>
      <c r="E223">
        <v>14.8</v>
      </c>
      <c r="F223">
        <v>14.9</v>
      </c>
      <c r="G223">
        <v>14.7</v>
      </c>
      <c r="H223" s="6">
        <f t="shared" si="3"/>
        <v>14.800000000000002</v>
      </c>
      <c r="I223" s="6">
        <v>26.542999999999999</v>
      </c>
      <c r="J223" t="s">
        <v>163</v>
      </c>
    </row>
    <row r="224" spans="1:10" x14ac:dyDescent="0.2">
      <c r="A224">
        <v>17</v>
      </c>
      <c r="B224">
        <v>222</v>
      </c>
      <c r="C224" t="s">
        <v>178</v>
      </c>
      <c r="D224">
        <v>0</v>
      </c>
      <c r="E224">
        <v>19.2</v>
      </c>
      <c r="F224">
        <v>18.8</v>
      </c>
      <c r="G224">
        <v>19.2</v>
      </c>
      <c r="H224" s="6">
        <f t="shared" si="3"/>
        <v>19.066666666666666</v>
      </c>
      <c r="I224" s="6">
        <v>36.195</v>
      </c>
      <c r="J224" t="s">
        <v>162</v>
      </c>
    </row>
    <row r="225" spans="1:10" x14ac:dyDescent="0.2">
      <c r="A225">
        <v>17</v>
      </c>
      <c r="B225">
        <v>223</v>
      </c>
      <c r="C225" t="s">
        <v>170</v>
      </c>
      <c r="D225">
        <v>0</v>
      </c>
      <c r="E225">
        <v>30.1</v>
      </c>
      <c r="F225">
        <v>31.1</v>
      </c>
      <c r="G225">
        <v>30.3</v>
      </c>
      <c r="H225" s="6">
        <f t="shared" si="3"/>
        <v>30.5</v>
      </c>
      <c r="I225" s="6">
        <v>59.563000000000002</v>
      </c>
      <c r="J225" t="s">
        <v>160</v>
      </c>
    </row>
    <row r="226" spans="1:10" x14ac:dyDescent="0.2">
      <c r="A226">
        <v>17</v>
      </c>
      <c r="B226">
        <v>224</v>
      </c>
      <c r="C226" t="s">
        <v>171</v>
      </c>
      <c r="D226">
        <v>0</v>
      </c>
      <c r="E226">
        <v>27.8</v>
      </c>
      <c r="F226">
        <v>27.5</v>
      </c>
      <c r="G226">
        <v>27.7</v>
      </c>
      <c r="H226" s="6">
        <f t="shared" si="3"/>
        <v>27.666666666666668</v>
      </c>
      <c r="I226" s="6">
        <v>49.149000000000001</v>
      </c>
      <c r="J226" t="s">
        <v>160</v>
      </c>
    </row>
    <row r="227" spans="1:10" x14ac:dyDescent="0.2">
      <c r="A227">
        <v>18</v>
      </c>
      <c r="B227">
        <v>225</v>
      </c>
      <c r="C227" t="s">
        <v>170</v>
      </c>
      <c r="D227">
        <v>0</v>
      </c>
      <c r="E227">
        <v>20</v>
      </c>
      <c r="F227">
        <v>19.5</v>
      </c>
      <c r="G227">
        <v>19.5</v>
      </c>
      <c r="H227" s="6">
        <f t="shared" si="3"/>
        <v>19.666666666666668</v>
      </c>
      <c r="I227" s="6">
        <v>33.020000000000003</v>
      </c>
      <c r="J227" t="s">
        <v>162</v>
      </c>
    </row>
    <row r="228" spans="1:10" x14ac:dyDescent="0.2">
      <c r="A228">
        <v>18</v>
      </c>
      <c r="B228">
        <v>226</v>
      </c>
      <c r="C228" t="s">
        <v>165</v>
      </c>
      <c r="D228">
        <v>1</v>
      </c>
      <c r="E228">
        <v>17.7</v>
      </c>
      <c r="F228">
        <v>17.600000000000001</v>
      </c>
      <c r="G228">
        <v>17.7</v>
      </c>
      <c r="H228" s="6">
        <f t="shared" si="3"/>
        <v>17.666666666666668</v>
      </c>
      <c r="I228" s="6">
        <v>28.193999999999999</v>
      </c>
      <c r="J228" t="s">
        <v>163</v>
      </c>
    </row>
    <row r="229" spans="1:10" x14ac:dyDescent="0.2">
      <c r="A229">
        <v>18</v>
      </c>
      <c r="B229">
        <v>227</v>
      </c>
      <c r="C229" t="s">
        <v>165</v>
      </c>
      <c r="D229">
        <v>1</v>
      </c>
      <c r="E229">
        <v>17.2</v>
      </c>
      <c r="F229">
        <v>17.600000000000001</v>
      </c>
      <c r="G229">
        <v>17.399999999999999</v>
      </c>
      <c r="H229" s="6">
        <f t="shared" si="3"/>
        <v>17.399999999999999</v>
      </c>
      <c r="I229" s="6">
        <v>21.971</v>
      </c>
      <c r="J229" t="s">
        <v>163</v>
      </c>
    </row>
    <row r="230" spans="1:10" x14ac:dyDescent="0.2">
      <c r="A230">
        <v>18</v>
      </c>
      <c r="B230">
        <v>228</v>
      </c>
      <c r="C230" t="s">
        <v>170</v>
      </c>
      <c r="D230">
        <v>0</v>
      </c>
      <c r="E230">
        <v>32.1</v>
      </c>
      <c r="F230">
        <v>32.5</v>
      </c>
      <c r="G230">
        <v>32.6</v>
      </c>
      <c r="H230" s="6">
        <f t="shared" si="3"/>
        <v>32.4</v>
      </c>
      <c r="I230" s="6">
        <v>61.722000000000001</v>
      </c>
      <c r="J230" t="s">
        <v>160</v>
      </c>
    </row>
    <row r="231" spans="1:10" x14ac:dyDescent="0.2">
      <c r="A231">
        <v>18</v>
      </c>
      <c r="B231">
        <v>229</v>
      </c>
      <c r="C231" t="s">
        <v>165</v>
      </c>
      <c r="D231">
        <v>1</v>
      </c>
      <c r="E231">
        <v>15.9</v>
      </c>
      <c r="F231">
        <v>15.7</v>
      </c>
      <c r="G231">
        <v>15.9</v>
      </c>
      <c r="H231" s="6">
        <f t="shared" si="3"/>
        <v>15.833333333333334</v>
      </c>
      <c r="I231" s="6">
        <v>41.655999999999999</v>
      </c>
      <c r="J231" t="s">
        <v>163</v>
      </c>
    </row>
    <row r="232" spans="1:10" x14ac:dyDescent="0.2">
      <c r="A232">
        <v>18</v>
      </c>
      <c r="B232">
        <v>230</v>
      </c>
      <c r="C232" t="s">
        <v>182</v>
      </c>
      <c r="D232">
        <v>0</v>
      </c>
      <c r="E232">
        <v>27.3</v>
      </c>
      <c r="F232">
        <v>27</v>
      </c>
      <c r="G232">
        <v>27.1</v>
      </c>
      <c r="H232" s="6">
        <f t="shared" si="3"/>
        <v>27.133333333333336</v>
      </c>
      <c r="I232" s="6">
        <v>27.177999999999997</v>
      </c>
      <c r="J232" t="s">
        <v>162</v>
      </c>
    </row>
    <row r="233" spans="1:10" x14ac:dyDescent="0.2">
      <c r="A233">
        <v>18</v>
      </c>
      <c r="B233">
        <v>231</v>
      </c>
      <c r="C233" t="s">
        <v>171</v>
      </c>
      <c r="D233">
        <v>0</v>
      </c>
      <c r="E233">
        <v>26.8</v>
      </c>
      <c r="F233">
        <v>27</v>
      </c>
      <c r="G233">
        <v>27.3</v>
      </c>
      <c r="H233" s="6">
        <f t="shared" si="3"/>
        <v>27.033333333333331</v>
      </c>
      <c r="I233" s="6">
        <v>39.369999999999997</v>
      </c>
      <c r="J233" t="s">
        <v>162</v>
      </c>
    </row>
    <row r="234" spans="1:10" x14ac:dyDescent="0.2">
      <c r="A234">
        <v>18</v>
      </c>
      <c r="B234">
        <v>232</v>
      </c>
      <c r="C234" t="s">
        <v>166</v>
      </c>
      <c r="D234">
        <v>0</v>
      </c>
      <c r="E234">
        <v>25.6</v>
      </c>
      <c r="F234">
        <v>25.7</v>
      </c>
      <c r="G234">
        <v>25.7</v>
      </c>
      <c r="H234" s="6">
        <f t="shared" si="3"/>
        <v>25.666666666666668</v>
      </c>
      <c r="I234" s="6">
        <v>28.702000000000002</v>
      </c>
      <c r="J234" t="s">
        <v>162</v>
      </c>
    </row>
    <row r="235" spans="1:10" x14ac:dyDescent="0.2">
      <c r="A235">
        <v>18</v>
      </c>
      <c r="B235">
        <v>233</v>
      </c>
      <c r="C235" t="s">
        <v>171</v>
      </c>
      <c r="D235">
        <v>0</v>
      </c>
      <c r="E235">
        <v>14.6</v>
      </c>
      <c r="F235">
        <v>14.3</v>
      </c>
      <c r="G235">
        <v>14.4</v>
      </c>
      <c r="H235" s="6">
        <f t="shared" si="3"/>
        <v>14.433333333333332</v>
      </c>
      <c r="I235" s="6">
        <v>19.303999999999998</v>
      </c>
      <c r="J235" t="s">
        <v>163</v>
      </c>
    </row>
    <row r="236" spans="1:10" x14ac:dyDescent="0.2">
      <c r="A236">
        <v>18</v>
      </c>
      <c r="B236">
        <v>234</v>
      </c>
      <c r="C236" t="s">
        <v>170</v>
      </c>
      <c r="D236">
        <v>0</v>
      </c>
      <c r="E236">
        <v>18.399999999999999</v>
      </c>
      <c r="F236">
        <v>18.5</v>
      </c>
      <c r="G236">
        <v>18.399999999999999</v>
      </c>
      <c r="H236" s="6">
        <f t="shared" si="3"/>
        <v>18.433333333333334</v>
      </c>
      <c r="I236" s="6">
        <v>37.338000000000001</v>
      </c>
      <c r="J236" t="s">
        <v>162</v>
      </c>
    </row>
    <row r="237" spans="1:10" x14ac:dyDescent="0.2">
      <c r="A237">
        <v>18</v>
      </c>
      <c r="B237">
        <v>235</v>
      </c>
      <c r="C237" t="s">
        <v>168</v>
      </c>
      <c r="D237">
        <v>0</v>
      </c>
      <c r="E237">
        <v>18</v>
      </c>
      <c r="F237">
        <v>18</v>
      </c>
      <c r="G237">
        <v>18</v>
      </c>
      <c r="H237" s="6">
        <f t="shared" si="3"/>
        <v>18</v>
      </c>
      <c r="I237" s="6">
        <v>21.082000000000001</v>
      </c>
      <c r="J237" t="s">
        <v>163</v>
      </c>
    </row>
    <row r="238" spans="1:10" x14ac:dyDescent="0.2">
      <c r="A238">
        <v>18</v>
      </c>
      <c r="B238">
        <v>236</v>
      </c>
      <c r="C238" t="s">
        <v>170</v>
      </c>
      <c r="D238">
        <v>0</v>
      </c>
      <c r="E238">
        <v>27.7</v>
      </c>
      <c r="F238">
        <v>27.5</v>
      </c>
      <c r="G238">
        <v>27.7</v>
      </c>
      <c r="H238" s="6">
        <f t="shared" si="3"/>
        <v>27.633333333333336</v>
      </c>
      <c r="I238" s="6">
        <v>44.577000000000005</v>
      </c>
      <c r="J238" t="s">
        <v>160</v>
      </c>
    </row>
    <row r="239" spans="1:10" x14ac:dyDescent="0.2">
      <c r="A239">
        <v>18</v>
      </c>
      <c r="B239">
        <v>237</v>
      </c>
      <c r="C239" t="s">
        <v>168</v>
      </c>
      <c r="D239">
        <v>0</v>
      </c>
      <c r="E239">
        <v>21.1</v>
      </c>
      <c r="F239">
        <v>21.2</v>
      </c>
      <c r="G239">
        <v>21.5</v>
      </c>
      <c r="H239" s="6">
        <f t="shared" si="3"/>
        <v>21.266666666666666</v>
      </c>
      <c r="I239" s="6">
        <v>31.242000000000001</v>
      </c>
      <c r="J239" t="s">
        <v>162</v>
      </c>
    </row>
    <row r="240" spans="1:10" x14ac:dyDescent="0.2">
      <c r="A240">
        <v>18</v>
      </c>
      <c r="B240">
        <v>238</v>
      </c>
      <c r="C240" t="s">
        <v>168</v>
      </c>
      <c r="D240">
        <v>0</v>
      </c>
      <c r="E240">
        <v>12.7</v>
      </c>
      <c r="F240">
        <v>13.6</v>
      </c>
      <c r="G240">
        <v>13.8</v>
      </c>
      <c r="H240" s="6">
        <f t="shared" si="3"/>
        <v>13.366666666666665</v>
      </c>
      <c r="I240" s="6">
        <v>18.669</v>
      </c>
      <c r="J240" t="s">
        <v>163</v>
      </c>
    </row>
    <row r="241" spans="1:10" x14ac:dyDescent="0.2">
      <c r="A241">
        <v>18</v>
      </c>
      <c r="B241">
        <v>239</v>
      </c>
      <c r="C241" t="s">
        <v>170</v>
      </c>
      <c r="D241">
        <v>0</v>
      </c>
      <c r="E241">
        <v>29.5</v>
      </c>
      <c r="F241">
        <v>29.9</v>
      </c>
      <c r="G241">
        <v>29.7</v>
      </c>
      <c r="H241" s="6">
        <f t="shared" si="3"/>
        <v>29.7</v>
      </c>
      <c r="I241" s="6">
        <v>42.290999999999997</v>
      </c>
      <c r="J241" t="s">
        <v>160</v>
      </c>
    </row>
    <row r="242" spans="1:10" x14ac:dyDescent="0.2">
      <c r="A242">
        <v>18</v>
      </c>
      <c r="B242">
        <v>240</v>
      </c>
      <c r="C242" t="s">
        <v>170</v>
      </c>
      <c r="D242">
        <v>0</v>
      </c>
      <c r="E242">
        <v>29.9</v>
      </c>
      <c r="F242">
        <v>30.5</v>
      </c>
      <c r="G242">
        <v>30.2</v>
      </c>
      <c r="H242" s="6">
        <f t="shared" si="3"/>
        <v>30.2</v>
      </c>
      <c r="I242" s="6">
        <v>67.817999999999998</v>
      </c>
      <c r="J242" t="s">
        <v>160</v>
      </c>
    </row>
    <row r="243" spans="1:10" x14ac:dyDescent="0.2">
      <c r="A243">
        <v>18</v>
      </c>
      <c r="B243">
        <v>241</v>
      </c>
      <c r="C243" t="s">
        <v>169</v>
      </c>
      <c r="D243">
        <v>0</v>
      </c>
      <c r="E243">
        <v>31.2</v>
      </c>
      <c r="F243">
        <v>31</v>
      </c>
      <c r="G243">
        <v>30.9</v>
      </c>
      <c r="H243" s="6">
        <f t="shared" si="3"/>
        <v>31.033333333333331</v>
      </c>
      <c r="I243" s="6">
        <v>38.1</v>
      </c>
      <c r="J243" t="s">
        <v>160</v>
      </c>
    </row>
    <row r="244" spans="1:10" x14ac:dyDescent="0.2">
      <c r="A244">
        <v>19</v>
      </c>
      <c r="B244">
        <v>242</v>
      </c>
      <c r="C244" t="s">
        <v>165</v>
      </c>
      <c r="D244">
        <v>1</v>
      </c>
      <c r="E244">
        <v>19.3</v>
      </c>
      <c r="F244">
        <v>19.399999999999999</v>
      </c>
      <c r="G244">
        <v>19.5</v>
      </c>
      <c r="H244" s="6">
        <f t="shared" si="3"/>
        <v>19.400000000000002</v>
      </c>
      <c r="I244" s="6">
        <v>35.433</v>
      </c>
      <c r="J244" t="s">
        <v>163</v>
      </c>
    </row>
    <row r="245" spans="1:10" x14ac:dyDescent="0.2">
      <c r="A245">
        <v>19</v>
      </c>
      <c r="B245">
        <v>243</v>
      </c>
      <c r="C245" t="s">
        <v>165</v>
      </c>
      <c r="D245">
        <v>1</v>
      </c>
      <c r="E245">
        <v>19.899999999999999</v>
      </c>
      <c r="F245">
        <v>20.399999999999999</v>
      </c>
      <c r="G245">
        <v>20.5</v>
      </c>
      <c r="H245" s="6">
        <f t="shared" si="3"/>
        <v>20.266666666666666</v>
      </c>
      <c r="I245" s="6">
        <v>26.797000000000001</v>
      </c>
      <c r="J245" t="s">
        <v>163</v>
      </c>
    </row>
    <row r="246" spans="1:10" x14ac:dyDescent="0.2">
      <c r="A246">
        <v>19</v>
      </c>
      <c r="B246">
        <v>244</v>
      </c>
      <c r="C246" t="s">
        <v>165</v>
      </c>
      <c r="D246">
        <v>1</v>
      </c>
      <c r="E246">
        <v>23.8</v>
      </c>
      <c r="F246">
        <v>23.6</v>
      </c>
      <c r="G246">
        <v>23.5</v>
      </c>
      <c r="H246" s="6">
        <f t="shared" si="3"/>
        <v>23.633333333333336</v>
      </c>
      <c r="I246" s="6">
        <v>34.670999999999999</v>
      </c>
      <c r="J246" t="s">
        <v>162</v>
      </c>
    </row>
    <row r="247" spans="1:10" x14ac:dyDescent="0.2">
      <c r="A247">
        <v>19</v>
      </c>
      <c r="B247">
        <v>245</v>
      </c>
      <c r="C247" t="s">
        <v>169</v>
      </c>
      <c r="D247">
        <v>0</v>
      </c>
      <c r="E247">
        <v>30.9</v>
      </c>
      <c r="F247">
        <v>31.6</v>
      </c>
      <c r="G247">
        <v>31.4</v>
      </c>
      <c r="H247" s="6">
        <f t="shared" si="3"/>
        <v>31.3</v>
      </c>
      <c r="I247" s="6">
        <v>51.562000000000005</v>
      </c>
      <c r="J247" t="s">
        <v>164</v>
      </c>
    </row>
    <row r="248" spans="1:10" x14ac:dyDescent="0.2">
      <c r="A248">
        <v>19</v>
      </c>
      <c r="B248">
        <v>246</v>
      </c>
      <c r="C248" t="s">
        <v>173</v>
      </c>
      <c r="D248">
        <v>0</v>
      </c>
      <c r="E248">
        <v>22.4</v>
      </c>
      <c r="F248">
        <v>22.6</v>
      </c>
      <c r="G248">
        <v>22.6</v>
      </c>
      <c r="H248" s="6">
        <f t="shared" si="3"/>
        <v>22.533333333333331</v>
      </c>
      <c r="I248" s="6">
        <v>24.511000000000003</v>
      </c>
      <c r="J248" t="s">
        <v>163</v>
      </c>
    </row>
    <row r="249" spans="1:10" x14ac:dyDescent="0.2">
      <c r="A249">
        <v>19</v>
      </c>
      <c r="B249">
        <v>247</v>
      </c>
      <c r="C249" t="s">
        <v>183</v>
      </c>
      <c r="D249">
        <v>0</v>
      </c>
      <c r="E249">
        <v>28.8</v>
      </c>
      <c r="F249">
        <v>28.7</v>
      </c>
      <c r="G249">
        <v>28.8</v>
      </c>
      <c r="H249" s="6">
        <f t="shared" si="3"/>
        <v>28.766666666666666</v>
      </c>
      <c r="I249" s="6">
        <v>43.942</v>
      </c>
      <c r="J249" t="s">
        <v>164</v>
      </c>
    </row>
    <row r="250" spans="1:10" x14ac:dyDescent="0.2">
      <c r="A250">
        <v>19</v>
      </c>
      <c r="B250">
        <v>248</v>
      </c>
      <c r="C250" t="s">
        <v>394</v>
      </c>
      <c r="D250">
        <v>0</v>
      </c>
      <c r="E250">
        <v>19.899999999999999</v>
      </c>
      <c r="F250">
        <v>19.5</v>
      </c>
      <c r="G250">
        <v>19.600000000000001</v>
      </c>
      <c r="H250" s="6">
        <f t="shared" si="3"/>
        <v>19.666666666666668</v>
      </c>
      <c r="I250" s="6">
        <v>30.733999999999998</v>
      </c>
      <c r="J250" t="s">
        <v>163</v>
      </c>
    </row>
    <row r="251" spans="1:10" x14ac:dyDescent="0.2">
      <c r="A251">
        <v>19</v>
      </c>
      <c r="B251">
        <v>249</v>
      </c>
      <c r="C251" t="s">
        <v>170</v>
      </c>
      <c r="D251">
        <v>0</v>
      </c>
      <c r="E251">
        <v>27.6</v>
      </c>
      <c r="F251">
        <v>27.8</v>
      </c>
      <c r="G251">
        <v>27.9</v>
      </c>
      <c r="H251" s="6">
        <f t="shared" si="3"/>
        <v>27.766666666666669</v>
      </c>
      <c r="I251" s="6">
        <v>56.260999999999996</v>
      </c>
      <c r="J251" t="s">
        <v>160</v>
      </c>
    </row>
    <row r="252" spans="1:10" x14ac:dyDescent="0.2">
      <c r="A252">
        <v>19</v>
      </c>
      <c r="B252">
        <v>250</v>
      </c>
      <c r="C252" t="s">
        <v>166</v>
      </c>
      <c r="D252">
        <v>0</v>
      </c>
      <c r="E252">
        <v>25.9</v>
      </c>
      <c r="F252">
        <v>26.3</v>
      </c>
      <c r="G252">
        <v>25.9</v>
      </c>
      <c r="H252" s="6">
        <f t="shared" si="3"/>
        <v>26.033333333333331</v>
      </c>
      <c r="I252" s="6">
        <v>31.242000000000001</v>
      </c>
      <c r="J252" t="s">
        <v>160</v>
      </c>
    </row>
    <row r="253" spans="1:10" x14ac:dyDescent="0.2">
      <c r="A253">
        <v>19</v>
      </c>
      <c r="B253">
        <v>251</v>
      </c>
      <c r="C253" t="s">
        <v>165</v>
      </c>
      <c r="D253">
        <v>1</v>
      </c>
      <c r="E253">
        <v>15.7</v>
      </c>
      <c r="F253">
        <v>15.5</v>
      </c>
      <c r="G253">
        <v>15.6</v>
      </c>
      <c r="H253" s="6">
        <f t="shared" si="3"/>
        <v>15.6</v>
      </c>
      <c r="I253" s="6">
        <v>18.541999999999998</v>
      </c>
      <c r="J253" t="s">
        <v>163</v>
      </c>
    </row>
    <row r="254" spans="1:10" x14ac:dyDescent="0.2">
      <c r="A254">
        <v>19</v>
      </c>
      <c r="B254">
        <v>252</v>
      </c>
      <c r="C254" t="s">
        <v>169</v>
      </c>
      <c r="D254">
        <v>0</v>
      </c>
      <c r="E254">
        <v>27.4</v>
      </c>
      <c r="F254">
        <v>27.7</v>
      </c>
      <c r="G254">
        <v>27.8</v>
      </c>
      <c r="H254" s="6">
        <f t="shared" si="3"/>
        <v>27.633333333333329</v>
      </c>
      <c r="I254" s="6">
        <v>60.070999999999998</v>
      </c>
      <c r="J254" t="s">
        <v>160</v>
      </c>
    </row>
    <row r="255" spans="1:10" x14ac:dyDescent="0.2">
      <c r="A255">
        <v>19</v>
      </c>
      <c r="B255">
        <v>253</v>
      </c>
      <c r="C255" t="s">
        <v>170</v>
      </c>
      <c r="D255">
        <v>0</v>
      </c>
      <c r="E255">
        <v>27</v>
      </c>
      <c r="F255">
        <v>27.3</v>
      </c>
      <c r="G255">
        <v>27.2</v>
      </c>
      <c r="H255" s="6">
        <f t="shared" si="3"/>
        <v>27.166666666666668</v>
      </c>
      <c r="I255" s="6">
        <v>48.514000000000003</v>
      </c>
      <c r="J255" t="s">
        <v>160</v>
      </c>
    </row>
    <row r="256" spans="1:10" x14ac:dyDescent="0.2">
      <c r="A256">
        <v>19</v>
      </c>
      <c r="B256">
        <v>254</v>
      </c>
      <c r="C256" t="s">
        <v>165</v>
      </c>
      <c r="D256">
        <v>1</v>
      </c>
      <c r="E256">
        <v>19.899999999999999</v>
      </c>
      <c r="F256">
        <v>19.7</v>
      </c>
      <c r="G256">
        <v>20</v>
      </c>
      <c r="H256" s="6">
        <f t="shared" si="3"/>
        <v>19.866666666666664</v>
      </c>
      <c r="I256" s="6">
        <v>35.56</v>
      </c>
      <c r="J256" t="s">
        <v>163</v>
      </c>
    </row>
    <row r="257" spans="1:10" x14ac:dyDescent="0.2">
      <c r="A257">
        <v>19</v>
      </c>
      <c r="B257">
        <v>255</v>
      </c>
      <c r="C257" t="s">
        <v>395</v>
      </c>
      <c r="D257">
        <v>0</v>
      </c>
      <c r="E257">
        <v>27.4</v>
      </c>
      <c r="F257">
        <v>27.8</v>
      </c>
      <c r="G257">
        <v>27.4</v>
      </c>
      <c r="H257" s="6">
        <f t="shared" si="3"/>
        <v>27.533333333333331</v>
      </c>
      <c r="I257" s="6">
        <v>25.527000000000001</v>
      </c>
      <c r="J257" t="s">
        <v>162</v>
      </c>
    </row>
    <row r="258" spans="1:10" x14ac:dyDescent="0.2">
      <c r="A258">
        <v>19</v>
      </c>
      <c r="B258">
        <v>256</v>
      </c>
      <c r="C258" t="s">
        <v>165</v>
      </c>
      <c r="D258">
        <v>1</v>
      </c>
      <c r="E258">
        <v>28.4</v>
      </c>
      <c r="F258">
        <v>28</v>
      </c>
      <c r="G258">
        <v>28.2</v>
      </c>
      <c r="H258" s="6">
        <f t="shared" si="3"/>
        <v>28.2</v>
      </c>
      <c r="I258" s="6">
        <v>45.339000000000006</v>
      </c>
      <c r="J258" t="s">
        <v>162</v>
      </c>
    </row>
    <row r="259" spans="1:10" x14ac:dyDescent="0.2">
      <c r="A259">
        <v>19</v>
      </c>
      <c r="B259">
        <v>257</v>
      </c>
      <c r="C259" t="s">
        <v>165</v>
      </c>
      <c r="D259">
        <v>1</v>
      </c>
      <c r="E259">
        <v>28.3</v>
      </c>
      <c r="F259">
        <v>28.2</v>
      </c>
      <c r="G259">
        <v>28</v>
      </c>
      <c r="H259" s="6">
        <f t="shared" si="3"/>
        <v>28.166666666666668</v>
      </c>
      <c r="I259" s="6">
        <v>43.687999999999995</v>
      </c>
      <c r="J259" t="s">
        <v>160</v>
      </c>
    </row>
    <row r="260" spans="1:10" x14ac:dyDescent="0.2">
      <c r="A260">
        <v>19</v>
      </c>
      <c r="B260">
        <v>258</v>
      </c>
      <c r="C260" t="s">
        <v>165</v>
      </c>
      <c r="D260">
        <v>1</v>
      </c>
      <c r="E260">
        <v>15.5</v>
      </c>
      <c r="F260">
        <v>15.8</v>
      </c>
      <c r="G260">
        <v>16</v>
      </c>
      <c r="H260" s="6">
        <f t="shared" ref="H260:H323" si="4">AVERAGE(E260:G260)</f>
        <v>15.766666666666666</v>
      </c>
      <c r="I260" s="6">
        <v>26.416</v>
      </c>
      <c r="J260" t="s">
        <v>163</v>
      </c>
    </row>
    <row r="261" spans="1:10" x14ac:dyDescent="0.2">
      <c r="A261">
        <v>19</v>
      </c>
      <c r="B261">
        <v>259</v>
      </c>
      <c r="C261" t="s">
        <v>165</v>
      </c>
      <c r="D261">
        <v>1</v>
      </c>
      <c r="E261">
        <v>16.600000000000001</v>
      </c>
      <c r="F261">
        <v>16.5</v>
      </c>
      <c r="G261">
        <v>16.8</v>
      </c>
      <c r="H261" s="6">
        <f t="shared" si="4"/>
        <v>16.633333333333336</v>
      </c>
      <c r="I261" s="6">
        <v>21.209</v>
      </c>
      <c r="J261" t="s">
        <v>163</v>
      </c>
    </row>
    <row r="262" spans="1:10" x14ac:dyDescent="0.2">
      <c r="A262">
        <v>19</v>
      </c>
      <c r="B262">
        <v>260</v>
      </c>
      <c r="C262" t="s">
        <v>169</v>
      </c>
      <c r="D262">
        <v>0</v>
      </c>
      <c r="E262">
        <v>27.4</v>
      </c>
      <c r="F262">
        <v>27.8</v>
      </c>
      <c r="G262">
        <v>27.2</v>
      </c>
      <c r="H262" s="6">
        <f t="shared" si="4"/>
        <v>27.466666666666669</v>
      </c>
      <c r="I262" s="6">
        <v>65.786000000000001</v>
      </c>
      <c r="J262" t="s">
        <v>160</v>
      </c>
    </row>
    <row r="263" spans="1:10" x14ac:dyDescent="0.2">
      <c r="A263">
        <v>19</v>
      </c>
      <c r="B263">
        <v>261</v>
      </c>
      <c r="C263" t="s">
        <v>165</v>
      </c>
      <c r="D263">
        <v>1</v>
      </c>
      <c r="E263">
        <v>18.2</v>
      </c>
      <c r="F263">
        <v>18.3</v>
      </c>
      <c r="G263">
        <v>18.2</v>
      </c>
      <c r="H263" s="6">
        <f t="shared" si="4"/>
        <v>18.233333333333334</v>
      </c>
      <c r="I263" s="6">
        <v>34.036000000000001</v>
      </c>
      <c r="J263" t="s">
        <v>163</v>
      </c>
    </row>
    <row r="264" spans="1:10" x14ac:dyDescent="0.2">
      <c r="A264">
        <v>19</v>
      </c>
      <c r="B264">
        <v>262</v>
      </c>
      <c r="C264" t="s">
        <v>161</v>
      </c>
      <c r="D264">
        <v>1</v>
      </c>
      <c r="E264">
        <v>30.8</v>
      </c>
      <c r="F264">
        <v>30.5</v>
      </c>
      <c r="G264">
        <v>30.3</v>
      </c>
      <c r="H264" s="6">
        <f t="shared" si="4"/>
        <v>30.533333333333331</v>
      </c>
      <c r="I264" s="6">
        <v>38.607999999999997</v>
      </c>
      <c r="J264" t="s">
        <v>162</v>
      </c>
    </row>
    <row r="265" spans="1:10" x14ac:dyDescent="0.2">
      <c r="A265">
        <v>20</v>
      </c>
      <c r="B265">
        <v>263</v>
      </c>
      <c r="C265" t="s">
        <v>396</v>
      </c>
      <c r="D265">
        <v>0</v>
      </c>
      <c r="E265">
        <v>14.1</v>
      </c>
      <c r="F265">
        <v>14.2</v>
      </c>
      <c r="G265">
        <v>14.1</v>
      </c>
      <c r="H265" s="6">
        <f t="shared" si="4"/>
        <v>14.133333333333333</v>
      </c>
      <c r="I265" s="6">
        <v>29.921199999999999</v>
      </c>
      <c r="J265" t="s">
        <v>162</v>
      </c>
    </row>
    <row r="266" spans="1:10" x14ac:dyDescent="0.2">
      <c r="A266">
        <v>20</v>
      </c>
      <c r="B266">
        <v>264</v>
      </c>
      <c r="C266" t="s">
        <v>165</v>
      </c>
      <c r="D266">
        <v>1</v>
      </c>
      <c r="E266">
        <v>13.7</v>
      </c>
      <c r="F266">
        <v>13.8</v>
      </c>
      <c r="G266">
        <v>13.6</v>
      </c>
      <c r="H266" s="6">
        <f t="shared" si="4"/>
        <v>13.700000000000001</v>
      </c>
      <c r="I266" s="6">
        <v>32.2072</v>
      </c>
      <c r="J266" t="s">
        <v>163</v>
      </c>
    </row>
    <row r="267" spans="1:10" x14ac:dyDescent="0.2">
      <c r="A267">
        <v>20</v>
      </c>
      <c r="B267">
        <v>265</v>
      </c>
      <c r="C267" t="s">
        <v>397</v>
      </c>
      <c r="D267">
        <v>0</v>
      </c>
      <c r="E267">
        <v>25.3</v>
      </c>
      <c r="F267">
        <v>24.7</v>
      </c>
      <c r="G267">
        <v>24.5</v>
      </c>
      <c r="H267" s="6">
        <f t="shared" si="4"/>
        <v>24.833333333333332</v>
      </c>
      <c r="I267" s="6">
        <v>49.657000000000004</v>
      </c>
      <c r="J267" t="s">
        <v>160</v>
      </c>
    </row>
    <row r="268" spans="1:10" x14ac:dyDescent="0.2">
      <c r="A268">
        <v>20</v>
      </c>
      <c r="B268">
        <v>266</v>
      </c>
      <c r="C268" t="s">
        <v>397</v>
      </c>
      <c r="D268">
        <v>0</v>
      </c>
      <c r="E268">
        <v>16.2</v>
      </c>
      <c r="F268">
        <v>17</v>
      </c>
      <c r="G268">
        <v>17.100000000000001</v>
      </c>
      <c r="H268" s="6">
        <f t="shared" si="4"/>
        <v>16.766666666666669</v>
      </c>
      <c r="I268" s="6">
        <v>44.45</v>
      </c>
      <c r="J268" t="s">
        <v>160</v>
      </c>
    </row>
    <row r="269" spans="1:10" x14ac:dyDescent="0.2">
      <c r="A269">
        <v>20</v>
      </c>
      <c r="B269">
        <v>267</v>
      </c>
      <c r="C269" t="s">
        <v>165</v>
      </c>
      <c r="D269">
        <v>1</v>
      </c>
      <c r="E269">
        <v>11</v>
      </c>
      <c r="F269">
        <v>11.2</v>
      </c>
      <c r="G269">
        <v>11.3</v>
      </c>
      <c r="H269" s="6">
        <f t="shared" si="4"/>
        <v>11.166666666666666</v>
      </c>
      <c r="I269" s="6">
        <v>32.384999999999998</v>
      </c>
      <c r="J269" t="s">
        <v>162</v>
      </c>
    </row>
    <row r="270" spans="1:10" x14ac:dyDescent="0.2">
      <c r="A270">
        <v>20</v>
      </c>
      <c r="B270">
        <v>268</v>
      </c>
      <c r="C270" t="s">
        <v>397</v>
      </c>
      <c r="D270">
        <v>0</v>
      </c>
      <c r="E270">
        <v>16.7</v>
      </c>
      <c r="F270">
        <v>16.2</v>
      </c>
      <c r="G270">
        <v>16.3</v>
      </c>
      <c r="H270" s="6">
        <f t="shared" si="4"/>
        <v>16.400000000000002</v>
      </c>
      <c r="I270" s="6">
        <v>37.363400000000006</v>
      </c>
      <c r="J270" t="s">
        <v>160</v>
      </c>
    </row>
    <row r="271" spans="1:10" x14ac:dyDescent="0.2">
      <c r="A271">
        <v>20</v>
      </c>
      <c r="B271">
        <v>269</v>
      </c>
      <c r="C271" t="s">
        <v>397</v>
      </c>
      <c r="D271">
        <v>0</v>
      </c>
      <c r="E271">
        <v>12.5</v>
      </c>
      <c r="F271">
        <v>12.7</v>
      </c>
      <c r="G271">
        <v>12.2</v>
      </c>
      <c r="H271" s="6">
        <f t="shared" si="4"/>
        <v>12.466666666666667</v>
      </c>
      <c r="I271" s="6">
        <v>34.086800000000004</v>
      </c>
      <c r="J271" t="s">
        <v>160</v>
      </c>
    </row>
    <row r="272" spans="1:10" x14ac:dyDescent="0.2">
      <c r="A272">
        <v>20</v>
      </c>
      <c r="B272">
        <v>270</v>
      </c>
      <c r="C272" t="s">
        <v>181</v>
      </c>
      <c r="D272">
        <v>0</v>
      </c>
      <c r="E272">
        <v>13.2</v>
      </c>
      <c r="F272">
        <v>13.3</v>
      </c>
      <c r="G272">
        <v>13.2</v>
      </c>
      <c r="H272" s="6">
        <f t="shared" si="4"/>
        <v>13.233333333333334</v>
      </c>
      <c r="I272" s="6">
        <v>19.837399999999999</v>
      </c>
      <c r="J272" t="s">
        <v>162</v>
      </c>
    </row>
    <row r="273" spans="1:10" x14ac:dyDescent="0.2">
      <c r="A273">
        <v>20</v>
      </c>
      <c r="B273">
        <v>271</v>
      </c>
      <c r="C273" t="s">
        <v>397</v>
      </c>
      <c r="D273">
        <v>0</v>
      </c>
      <c r="E273">
        <v>15.2</v>
      </c>
      <c r="F273">
        <v>15.4</v>
      </c>
      <c r="G273">
        <v>15.7</v>
      </c>
      <c r="H273" s="6">
        <f t="shared" si="4"/>
        <v>15.433333333333332</v>
      </c>
      <c r="I273" s="6">
        <v>77.774799999999999</v>
      </c>
      <c r="J273" t="s">
        <v>160</v>
      </c>
    </row>
    <row r="274" spans="1:10" x14ac:dyDescent="0.2">
      <c r="A274">
        <v>20</v>
      </c>
      <c r="B274">
        <v>272</v>
      </c>
      <c r="C274" t="s">
        <v>397</v>
      </c>
      <c r="D274">
        <v>0</v>
      </c>
      <c r="E274">
        <v>14.6</v>
      </c>
      <c r="F274">
        <v>14.3</v>
      </c>
      <c r="G274">
        <v>14.6</v>
      </c>
      <c r="H274" s="6">
        <f t="shared" si="4"/>
        <v>14.5</v>
      </c>
      <c r="I274" s="6">
        <v>57.683400000000006</v>
      </c>
      <c r="J274" t="s">
        <v>160</v>
      </c>
    </row>
    <row r="275" spans="1:10" x14ac:dyDescent="0.2">
      <c r="A275">
        <v>20</v>
      </c>
      <c r="B275">
        <v>273</v>
      </c>
      <c r="C275" t="s">
        <v>397</v>
      </c>
      <c r="D275">
        <v>0</v>
      </c>
      <c r="E275">
        <v>19.100000000000001</v>
      </c>
      <c r="F275">
        <v>19.7</v>
      </c>
      <c r="G275">
        <v>19.8</v>
      </c>
      <c r="H275" s="6">
        <f t="shared" si="4"/>
        <v>19.533333333333331</v>
      </c>
      <c r="I275" s="6">
        <v>51.7652</v>
      </c>
      <c r="J275" t="s">
        <v>160</v>
      </c>
    </row>
    <row r="276" spans="1:10" x14ac:dyDescent="0.2">
      <c r="A276">
        <v>20</v>
      </c>
      <c r="B276">
        <v>274</v>
      </c>
      <c r="C276" t="s">
        <v>398</v>
      </c>
      <c r="D276">
        <v>0</v>
      </c>
      <c r="E276">
        <v>12.5</v>
      </c>
      <c r="F276">
        <v>12.5</v>
      </c>
      <c r="G276">
        <v>12.7</v>
      </c>
      <c r="H276" s="6">
        <f t="shared" si="4"/>
        <v>12.566666666666668</v>
      </c>
      <c r="I276" s="6">
        <v>23.241</v>
      </c>
      <c r="J276" t="s">
        <v>162</v>
      </c>
    </row>
    <row r="277" spans="1:10" x14ac:dyDescent="0.2">
      <c r="A277">
        <v>20</v>
      </c>
      <c r="B277">
        <v>275</v>
      </c>
      <c r="C277" t="s">
        <v>165</v>
      </c>
      <c r="D277">
        <v>1</v>
      </c>
      <c r="E277">
        <v>12.3</v>
      </c>
      <c r="F277">
        <v>12.5</v>
      </c>
      <c r="G277">
        <v>12.5</v>
      </c>
      <c r="H277" s="6">
        <f t="shared" si="4"/>
        <v>12.433333333333332</v>
      </c>
      <c r="I277" s="6">
        <v>31.724600000000002</v>
      </c>
      <c r="J277" t="s">
        <v>163</v>
      </c>
    </row>
    <row r="278" spans="1:10" x14ac:dyDescent="0.2">
      <c r="A278">
        <v>20</v>
      </c>
      <c r="B278">
        <v>276</v>
      </c>
      <c r="C278" t="s">
        <v>165</v>
      </c>
      <c r="D278">
        <v>1</v>
      </c>
      <c r="E278">
        <v>10.3</v>
      </c>
      <c r="F278">
        <v>10.5</v>
      </c>
      <c r="G278">
        <v>10.6</v>
      </c>
      <c r="H278" s="6">
        <f t="shared" si="4"/>
        <v>10.466666666666667</v>
      </c>
      <c r="I278" s="6">
        <v>18.846800000000002</v>
      </c>
      <c r="J278" t="s">
        <v>162</v>
      </c>
    </row>
    <row r="279" spans="1:10" x14ac:dyDescent="0.2">
      <c r="A279">
        <v>20</v>
      </c>
      <c r="B279">
        <v>277</v>
      </c>
      <c r="C279" t="s">
        <v>399</v>
      </c>
      <c r="D279">
        <v>0</v>
      </c>
      <c r="E279">
        <v>16.899999999999999</v>
      </c>
      <c r="F279">
        <v>17.100000000000001</v>
      </c>
      <c r="G279">
        <v>16.8</v>
      </c>
      <c r="H279" s="6">
        <f t="shared" si="4"/>
        <v>16.933333333333334</v>
      </c>
      <c r="I279" s="6">
        <v>67.182999999999993</v>
      </c>
      <c r="J279" t="s">
        <v>164</v>
      </c>
    </row>
    <row r="280" spans="1:10" x14ac:dyDescent="0.2">
      <c r="A280">
        <v>20</v>
      </c>
      <c r="B280">
        <v>278</v>
      </c>
      <c r="C280" t="s">
        <v>165</v>
      </c>
      <c r="D280">
        <v>1</v>
      </c>
      <c r="E280">
        <v>20.5</v>
      </c>
      <c r="F280">
        <v>20.100000000000001</v>
      </c>
      <c r="G280">
        <v>20.100000000000001</v>
      </c>
      <c r="H280" s="6">
        <f t="shared" si="4"/>
        <v>20.233333333333334</v>
      </c>
      <c r="I280" s="6">
        <v>34.569400000000002</v>
      </c>
      <c r="J280" t="s">
        <v>160</v>
      </c>
    </row>
    <row r="281" spans="1:10" x14ac:dyDescent="0.2">
      <c r="A281">
        <v>20</v>
      </c>
      <c r="B281">
        <v>279</v>
      </c>
      <c r="C281" t="s">
        <v>165</v>
      </c>
      <c r="D281">
        <v>1</v>
      </c>
      <c r="E281">
        <v>19.899999999999999</v>
      </c>
      <c r="F281">
        <v>20</v>
      </c>
      <c r="G281">
        <v>20.100000000000001</v>
      </c>
      <c r="H281" s="6">
        <f t="shared" si="4"/>
        <v>20</v>
      </c>
      <c r="I281" s="6">
        <v>29.463999999999999</v>
      </c>
      <c r="J281" t="s">
        <v>160</v>
      </c>
    </row>
    <row r="282" spans="1:10" x14ac:dyDescent="0.2">
      <c r="A282">
        <v>21</v>
      </c>
      <c r="B282">
        <v>280</v>
      </c>
      <c r="C282" t="s">
        <v>165</v>
      </c>
      <c r="D282">
        <v>1</v>
      </c>
      <c r="E282">
        <v>17</v>
      </c>
      <c r="F282">
        <v>17.2</v>
      </c>
      <c r="G282">
        <v>17.2</v>
      </c>
      <c r="H282" s="6">
        <f t="shared" si="4"/>
        <v>17.133333333333336</v>
      </c>
      <c r="I282" s="6">
        <v>66.167000000000002</v>
      </c>
      <c r="J282" t="s">
        <v>164</v>
      </c>
    </row>
    <row r="283" spans="1:10" x14ac:dyDescent="0.2">
      <c r="A283">
        <v>21</v>
      </c>
      <c r="B283">
        <v>281</v>
      </c>
      <c r="C283" t="s">
        <v>165</v>
      </c>
      <c r="D283">
        <v>1</v>
      </c>
      <c r="E283">
        <v>8.4</v>
      </c>
      <c r="F283">
        <v>8.6999999999999993</v>
      </c>
      <c r="G283">
        <v>8.5</v>
      </c>
      <c r="H283" s="6">
        <f t="shared" si="4"/>
        <v>8.5333333333333332</v>
      </c>
      <c r="I283" s="6">
        <v>32.384999999999998</v>
      </c>
      <c r="J283" t="s">
        <v>162</v>
      </c>
    </row>
    <row r="284" spans="1:10" x14ac:dyDescent="0.2">
      <c r="A284">
        <v>21</v>
      </c>
      <c r="B284">
        <v>282</v>
      </c>
      <c r="C284" t="s">
        <v>161</v>
      </c>
      <c r="D284">
        <v>1</v>
      </c>
      <c r="E284">
        <v>38.1</v>
      </c>
      <c r="F284">
        <v>38.5</v>
      </c>
      <c r="G284">
        <v>39</v>
      </c>
      <c r="H284" s="6">
        <f t="shared" si="4"/>
        <v>38.533333333333331</v>
      </c>
      <c r="I284" s="6">
        <v>32.384999999999998</v>
      </c>
      <c r="J284" t="s">
        <v>160</v>
      </c>
    </row>
    <row r="285" spans="1:10" x14ac:dyDescent="0.2">
      <c r="A285">
        <v>21</v>
      </c>
      <c r="B285">
        <v>283</v>
      </c>
      <c r="C285" t="s">
        <v>161</v>
      </c>
      <c r="D285">
        <v>1</v>
      </c>
      <c r="E285">
        <v>30.1</v>
      </c>
      <c r="F285">
        <v>28.9</v>
      </c>
      <c r="G285">
        <v>29.2</v>
      </c>
      <c r="H285" s="6">
        <f t="shared" si="4"/>
        <v>29.400000000000002</v>
      </c>
      <c r="I285" s="6">
        <v>58.292999999999999</v>
      </c>
      <c r="J285" t="s">
        <v>164</v>
      </c>
    </row>
    <row r="286" spans="1:10" x14ac:dyDescent="0.2">
      <c r="A286">
        <v>21</v>
      </c>
      <c r="B286">
        <v>284</v>
      </c>
      <c r="C286" t="s">
        <v>171</v>
      </c>
      <c r="D286">
        <v>0</v>
      </c>
      <c r="E286">
        <v>37.4</v>
      </c>
      <c r="F286">
        <v>37.5</v>
      </c>
      <c r="G286">
        <v>35.299999999999997</v>
      </c>
      <c r="H286" s="6">
        <f t="shared" si="4"/>
        <v>36.733333333333334</v>
      </c>
      <c r="I286" s="6">
        <v>40.767000000000003</v>
      </c>
      <c r="J286" t="s">
        <v>164</v>
      </c>
    </row>
    <row r="287" spans="1:10" x14ac:dyDescent="0.2">
      <c r="A287">
        <v>21</v>
      </c>
      <c r="B287">
        <v>285</v>
      </c>
      <c r="C287" t="s">
        <v>400</v>
      </c>
      <c r="D287">
        <v>0</v>
      </c>
      <c r="E287">
        <v>29.2</v>
      </c>
      <c r="F287">
        <v>26.5</v>
      </c>
      <c r="G287">
        <v>28.3</v>
      </c>
      <c r="H287" s="6">
        <f t="shared" si="4"/>
        <v>28</v>
      </c>
      <c r="I287" s="6">
        <v>32.131</v>
      </c>
      <c r="J287" t="s">
        <v>164</v>
      </c>
    </row>
    <row r="288" spans="1:10" x14ac:dyDescent="0.2">
      <c r="A288">
        <v>21</v>
      </c>
      <c r="B288">
        <v>286</v>
      </c>
      <c r="C288" t="s">
        <v>400</v>
      </c>
      <c r="D288">
        <v>0</v>
      </c>
      <c r="E288">
        <v>26.6</v>
      </c>
      <c r="F288">
        <v>25.9</v>
      </c>
      <c r="G288">
        <v>25.7</v>
      </c>
      <c r="H288" s="6">
        <f t="shared" si="4"/>
        <v>26.066666666666666</v>
      </c>
      <c r="I288" s="6">
        <v>22.987000000000002</v>
      </c>
      <c r="J288" t="s">
        <v>160</v>
      </c>
    </row>
    <row r="289" spans="1:10" x14ac:dyDescent="0.2">
      <c r="A289">
        <v>21</v>
      </c>
      <c r="B289">
        <v>287</v>
      </c>
      <c r="C289" t="s">
        <v>400</v>
      </c>
      <c r="D289">
        <v>0</v>
      </c>
      <c r="E289">
        <v>28.4</v>
      </c>
      <c r="F289">
        <v>27.7</v>
      </c>
      <c r="G289">
        <v>27.4</v>
      </c>
      <c r="H289" s="6">
        <f t="shared" si="4"/>
        <v>27.833333333333332</v>
      </c>
      <c r="I289" s="6">
        <v>59.3</v>
      </c>
      <c r="J289" t="s">
        <v>160</v>
      </c>
    </row>
    <row r="290" spans="1:10" x14ac:dyDescent="0.2">
      <c r="A290">
        <v>21</v>
      </c>
      <c r="B290">
        <v>288</v>
      </c>
      <c r="C290" t="s">
        <v>400</v>
      </c>
      <c r="D290">
        <v>0</v>
      </c>
      <c r="E290">
        <v>32.1</v>
      </c>
      <c r="F290">
        <v>32.5</v>
      </c>
      <c r="G290">
        <v>31.9</v>
      </c>
      <c r="H290" s="6">
        <f t="shared" si="4"/>
        <v>32.166666666666664</v>
      </c>
      <c r="I290" s="6">
        <v>31.622999999999998</v>
      </c>
      <c r="J290" t="s">
        <v>160</v>
      </c>
    </row>
    <row r="291" spans="1:10" x14ac:dyDescent="0.2">
      <c r="A291">
        <v>21</v>
      </c>
      <c r="B291">
        <v>289</v>
      </c>
      <c r="C291" t="s">
        <v>400</v>
      </c>
      <c r="D291">
        <v>0</v>
      </c>
      <c r="E291">
        <v>25.5</v>
      </c>
      <c r="F291">
        <v>29</v>
      </c>
      <c r="G291">
        <v>30.5</v>
      </c>
      <c r="H291" s="6">
        <f t="shared" si="4"/>
        <v>28.333333333333332</v>
      </c>
      <c r="I291" s="6">
        <v>30.226000000000003</v>
      </c>
      <c r="J291" t="s">
        <v>160</v>
      </c>
    </row>
    <row r="292" spans="1:10" x14ac:dyDescent="0.2">
      <c r="A292">
        <v>21</v>
      </c>
      <c r="B292">
        <v>290</v>
      </c>
      <c r="C292" t="s">
        <v>400</v>
      </c>
      <c r="D292">
        <v>0</v>
      </c>
      <c r="E292">
        <v>23.7</v>
      </c>
      <c r="F292">
        <v>24.8</v>
      </c>
      <c r="G292">
        <v>24.2</v>
      </c>
      <c r="H292" s="6">
        <f t="shared" si="4"/>
        <v>24.233333333333334</v>
      </c>
      <c r="I292" s="6">
        <v>33.020000000000003</v>
      </c>
      <c r="J292" t="s">
        <v>164</v>
      </c>
    </row>
    <row r="293" spans="1:10" x14ac:dyDescent="0.2">
      <c r="A293">
        <v>21</v>
      </c>
      <c r="B293">
        <v>291</v>
      </c>
      <c r="C293" t="s">
        <v>170</v>
      </c>
      <c r="D293">
        <v>0</v>
      </c>
      <c r="E293">
        <v>13</v>
      </c>
      <c r="F293">
        <v>13</v>
      </c>
      <c r="G293">
        <v>12.7</v>
      </c>
      <c r="H293" s="6">
        <f t="shared" si="4"/>
        <v>12.9</v>
      </c>
      <c r="I293" s="6">
        <v>28.447999999999997</v>
      </c>
      <c r="J293" t="s">
        <v>162</v>
      </c>
    </row>
    <row r="294" spans="1:10" x14ac:dyDescent="0.2">
      <c r="A294">
        <v>21</v>
      </c>
      <c r="B294">
        <v>292</v>
      </c>
      <c r="C294" t="s">
        <v>400</v>
      </c>
      <c r="D294">
        <v>0</v>
      </c>
      <c r="E294">
        <v>27.5</v>
      </c>
      <c r="F294">
        <v>28.3</v>
      </c>
      <c r="G294">
        <v>29.7</v>
      </c>
      <c r="H294" s="6">
        <f t="shared" si="4"/>
        <v>28.5</v>
      </c>
      <c r="I294" s="6">
        <v>34.543999999999997</v>
      </c>
      <c r="J294" t="s">
        <v>164</v>
      </c>
    </row>
    <row r="295" spans="1:10" x14ac:dyDescent="0.2">
      <c r="A295">
        <v>21</v>
      </c>
      <c r="B295">
        <v>293</v>
      </c>
      <c r="C295" t="s">
        <v>172</v>
      </c>
      <c r="D295">
        <v>0</v>
      </c>
      <c r="E295">
        <v>19.600000000000001</v>
      </c>
      <c r="F295">
        <v>19.2</v>
      </c>
      <c r="G295">
        <v>19</v>
      </c>
      <c r="H295" s="6">
        <f t="shared" si="4"/>
        <v>19.266666666666666</v>
      </c>
      <c r="I295" s="6">
        <v>31.775400000000001</v>
      </c>
      <c r="J295" t="s">
        <v>160</v>
      </c>
    </row>
    <row r="296" spans="1:10" x14ac:dyDescent="0.2">
      <c r="A296">
        <v>21</v>
      </c>
      <c r="B296">
        <v>294</v>
      </c>
      <c r="C296" t="s">
        <v>169</v>
      </c>
      <c r="D296">
        <v>0</v>
      </c>
      <c r="E296">
        <v>24.9</v>
      </c>
      <c r="F296">
        <v>24.5</v>
      </c>
      <c r="G296">
        <v>30.5</v>
      </c>
      <c r="H296" s="6">
        <f t="shared" si="4"/>
        <v>26.633333333333336</v>
      </c>
      <c r="I296" s="6">
        <v>41.529000000000003</v>
      </c>
      <c r="J296" t="s">
        <v>160</v>
      </c>
    </row>
    <row r="297" spans="1:10" x14ac:dyDescent="0.2">
      <c r="A297">
        <v>21</v>
      </c>
      <c r="B297">
        <v>295</v>
      </c>
      <c r="C297" t="s">
        <v>182</v>
      </c>
      <c r="D297">
        <v>0</v>
      </c>
      <c r="E297">
        <v>14.6</v>
      </c>
      <c r="F297">
        <v>13.3</v>
      </c>
      <c r="G297">
        <v>13</v>
      </c>
      <c r="H297" s="6">
        <f t="shared" si="4"/>
        <v>13.633333333333333</v>
      </c>
      <c r="I297" s="6">
        <v>21.640799999999999</v>
      </c>
      <c r="J297" t="s">
        <v>162</v>
      </c>
    </row>
    <row r="298" spans="1:10" x14ac:dyDescent="0.2">
      <c r="A298">
        <v>21</v>
      </c>
      <c r="B298">
        <v>296</v>
      </c>
      <c r="C298" t="s">
        <v>169</v>
      </c>
      <c r="D298">
        <v>0</v>
      </c>
      <c r="E298">
        <v>26.4</v>
      </c>
      <c r="F298">
        <v>34.799999999999997</v>
      </c>
      <c r="G298">
        <v>35.299999999999997</v>
      </c>
      <c r="H298" s="6">
        <f t="shared" si="4"/>
        <v>32.166666666666664</v>
      </c>
      <c r="I298" s="6">
        <v>34.924999999999997</v>
      </c>
      <c r="J298" t="s">
        <v>160</v>
      </c>
    </row>
    <row r="299" spans="1:10" x14ac:dyDescent="0.2">
      <c r="A299">
        <v>21</v>
      </c>
      <c r="B299">
        <v>297</v>
      </c>
      <c r="C299" t="s">
        <v>397</v>
      </c>
      <c r="D299">
        <v>0</v>
      </c>
      <c r="E299">
        <v>27.5</v>
      </c>
      <c r="F299">
        <v>24.7</v>
      </c>
      <c r="G299">
        <v>27.3</v>
      </c>
      <c r="H299" s="6">
        <f t="shared" si="4"/>
        <v>26.5</v>
      </c>
      <c r="I299" s="6">
        <v>56.642000000000003</v>
      </c>
      <c r="J299" t="s">
        <v>160</v>
      </c>
    </row>
    <row r="300" spans="1:10" x14ac:dyDescent="0.2">
      <c r="A300">
        <v>21</v>
      </c>
      <c r="B300">
        <v>298</v>
      </c>
      <c r="C300" t="s">
        <v>168</v>
      </c>
      <c r="D300">
        <v>0</v>
      </c>
      <c r="E300">
        <v>17.8</v>
      </c>
      <c r="F300">
        <v>17.600000000000001</v>
      </c>
      <c r="G300">
        <v>17.2</v>
      </c>
      <c r="H300" s="6">
        <f t="shared" si="4"/>
        <v>17.533333333333335</v>
      </c>
      <c r="I300" s="6">
        <v>22.1996</v>
      </c>
      <c r="J300" t="s">
        <v>162</v>
      </c>
    </row>
    <row r="301" spans="1:10" x14ac:dyDescent="0.2">
      <c r="A301">
        <v>21</v>
      </c>
      <c r="B301">
        <v>299</v>
      </c>
      <c r="C301" t="s">
        <v>171</v>
      </c>
      <c r="D301">
        <v>0</v>
      </c>
      <c r="E301">
        <v>31.1</v>
      </c>
      <c r="F301">
        <v>31.6</v>
      </c>
      <c r="G301">
        <v>31.6</v>
      </c>
      <c r="H301" s="6">
        <f t="shared" si="4"/>
        <v>31.433333333333337</v>
      </c>
      <c r="I301" s="6">
        <v>50.317399999999999</v>
      </c>
      <c r="J301" t="s">
        <v>164</v>
      </c>
    </row>
    <row r="302" spans="1:10" x14ac:dyDescent="0.2">
      <c r="A302">
        <v>21</v>
      </c>
      <c r="B302">
        <v>300</v>
      </c>
      <c r="C302" t="s">
        <v>168</v>
      </c>
      <c r="D302">
        <v>0</v>
      </c>
      <c r="E302">
        <v>21.3</v>
      </c>
      <c r="F302">
        <v>21</v>
      </c>
      <c r="G302">
        <v>21.2</v>
      </c>
      <c r="H302" s="6">
        <f t="shared" si="4"/>
        <v>21.166666666666668</v>
      </c>
      <c r="I302" s="6">
        <v>28.702000000000002</v>
      </c>
      <c r="J302" t="s">
        <v>160</v>
      </c>
    </row>
    <row r="303" spans="1:10" x14ac:dyDescent="0.2">
      <c r="A303">
        <v>22</v>
      </c>
      <c r="B303">
        <v>301</v>
      </c>
      <c r="C303" t="s">
        <v>401</v>
      </c>
      <c r="D303">
        <v>1</v>
      </c>
      <c r="E303">
        <v>16.100000000000001</v>
      </c>
      <c r="F303">
        <v>16.2</v>
      </c>
      <c r="G303">
        <v>16.100000000000001</v>
      </c>
      <c r="H303" s="6">
        <f t="shared" si="4"/>
        <v>16.133333333333333</v>
      </c>
      <c r="I303" s="6">
        <v>26.416</v>
      </c>
      <c r="J303" t="s">
        <v>163</v>
      </c>
    </row>
    <row r="304" spans="1:10" x14ac:dyDescent="0.2">
      <c r="A304">
        <v>22</v>
      </c>
      <c r="B304">
        <v>302</v>
      </c>
      <c r="C304" t="s">
        <v>180</v>
      </c>
      <c r="D304">
        <v>1</v>
      </c>
      <c r="E304">
        <v>14.1</v>
      </c>
      <c r="F304">
        <v>14.2</v>
      </c>
      <c r="G304">
        <v>14.1</v>
      </c>
      <c r="H304" s="6">
        <f t="shared" si="4"/>
        <v>14.133333333333333</v>
      </c>
      <c r="I304" s="6">
        <v>28.702000000000002</v>
      </c>
      <c r="J304" t="s">
        <v>160</v>
      </c>
    </row>
    <row r="305" spans="1:10" x14ac:dyDescent="0.2">
      <c r="A305">
        <v>22</v>
      </c>
      <c r="B305">
        <v>303</v>
      </c>
      <c r="C305" t="s">
        <v>401</v>
      </c>
      <c r="D305">
        <v>1</v>
      </c>
      <c r="E305">
        <v>21.6</v>
      </c>
      <c r="F305">
        <v>21.7</v>
      </c>
      <c r="G305">
        <v>21.8</v>
      </c>
      <c r="H305" s="6">
        <f t="shared" si="4"/>
        <v>21.7</v>
      </c>
      <c r="I305" s="6">
        <v>21.843999999999998</v>
      </c>
      <c r="J305" t="s">
        <v>160</v>
      </c>
    </row>
    <row r="306" spans="1:10" x14ac:dyDescent="0.2">
      <c r="A306">
        <v>22</v>
      </c>
      <c r="B306">
        <v>304</v>
      </c>
      <c r="C306" t="s">
        <v>401</v>
      </c>
      <c r="D306">
        <v>1</v>
      </c>
      <c r="E306">
        <v>26.1</v>
      </c>
      <c r="F306">
        <v>25.8</v>
      </c>
      <c r="G306">
        <v>25.8</v>
      </c>
      <c r="H306" s="6">
        <f t="shared" si="4"/>
        <v>25.900000000000002</v>
      </c>
      <c r="I306" s="6">
        <v>29.718</v>
      </c>
      <c r="J306" t="s">
        <v>160</v>
      </c>
    </row>
    <row r="307" spans="1:10" x14ac:dyDescent="0.2">
      <c r="A307">
        <v>22</v>
      </c>
      <c r="B307">
        <v>305</v>
      </c>
      <c r="C307" t="s">
        <v>401</v>
      </c>
      <c r="D307">
        <v>1</v>
      </c>
      <c r="E307">
        <v>14</v>
      </c>
      <c r="F307">
        <v>13.8</v>
      </c>
      <c r="G307">
        <v>13.9</v>
      </c>
      <c r="H307" s="6">
        <f t="shared" si="4"/>
        <v>13.9</v>
      </c>
      <c r="I307" s="6">
        <v>18.414999999999999</v>
      </c>
      <c r="J307" t="s">
        <v>162</v>
      </c>
    </row>
    <row r="308" spans="1:10" x14ac:dyDescent="0.2">
      <c r="A308">
        <v>22</v>
      </c>
      <c r="B308">
        <v>306</v>
      </c>
      <c r="C308" t="s">
        <v>401</v>
      </c>
      <c r="D308">
        <v>1</v>
      </c>
      <c r="E308">
        <v>23</v>
      </c>
      <c r="F308">
        <v>22.7</v>
      </c>
      <c r="G308">
        <v>22.9</v>
      </c>
      <c r="H308" s="6">
        <f t="shared" si="4"/>
        <v>22.866666666666664</v>
      </c>
      <c r="I308" s="6">
        <v>24.892000000000003</v>
      </c>
      <c r="J308" t="s">
        <v>160</v>
      </c>
    </row>
    <row r="309" spans="1:10" x14ac:dyDescent="0.2">
      <c r="A309">
        <v>22</v>
      </c>
      <c r="B309">
        <v>307</v>
      </c>
      <c r="C309" t="s">
        <v>401</v>
      </c>
      <c r="D309">
        <v>1</v>
      </c>
      <c r="E309">
        <v>28</v>
      </c>
      <c r="F309">
        <v>27.9</v>
      </c>
      <c r="G309">
        <v>27.7</v>
      </c>
      <c r="H309" s="6">
        <f t="shared" si="4"/>
        <v>27.866666666666664</v>
      </c>
      <c r="I309" s="6">
        <v>34.670999999999999</v>
      </c>
      <c r="J309" t="s">
        <v>164</v>
      </c>
    </row>
    <row r="310" spans="1:10" x14ac:dyDescent="0.2">
      <c r="A310">
        <v>22</v>
      </c>
      <c r="B310">
        <v>308</v>
      </c>
      <c r="C310" t="s">
        <v>401</v>
      </c>
      <c r="D310">
        <v>1</v>
      </c>
      <c r="E310">
        <v>23.6</v>
      </c>
      <c r="F310">
        <v>23.4</v>
      </c>
      <c r="G310">
        <v>23.6</v>
      </c>
      <c r="H310" s="6">
        <f t="shared" si="4"/>
        <v>23.533333333333331</v>
      </c>
      <c r="I310" s="6">
        <v>28.956000000000003</v>
      </c>
      <c r="J310" t="s">
        <v>160</v>
      </c>
    </row>
    <row r="311" spans="1:10" x14ac:dyDescent="0.2">
      <c r="A311">
        <v>22</v>
      </c>
      <c r="B311">
        <v>309</v>
      </c>
      <c r="C311" t="s">
        <v>401</v>
      </c>
      <c r="D311">
        <v>1</v>
      </c>
      <c r="E311">
        <v>23.1</v>
      </c>
      <c r="F311">
        <v>22.8</v>
      </c>
      <c r="G311">
        <v>22.9</v>
      </c>
      <c r="H311" s="6">
        <f t="shared" si="4"/>
        <v>22.933333333333337</v>
      </c>
      <c r="I311" s="6">
        <v>24.13</v>
      </c>
      <c r="J311" t="s">
        <v>160</v>
      </c>
    </row>
    <row r="312" spans="1:10" x14ac:dyDescent="0.2">
      <c r="A312">
        <v>22</v>
      </c>
      <c r="B312">
        <v>310</v>
      </c>
      <c r="C312" t="s">
        <v>401</v>
      </c>
      <c r="D312">
        <v>1</v>
      </c>
      <c r="E312">
        <v>24.9</v>
      </c>
      <c r="F312">
        <v>25.7</v>
      </c>
      <c r="G312">
        <v>25.7</v>
      </c>
      <c r="H312" s="6">
        <f t="shared" si="4"/>
        <v>25.433333333333334</v>
      </c>
      <c r="I312" s="6">
        <v>33.274000000000001</v>
      </c>
      <c r="J312" t="s">
        <v>160</v>
      </c>
    </row>
    <row r="313" spans="1:10" x14ac:dyDescent="0.2">
      <c r="A313">
        <v>22</v>
      </c>
      <c r="B313">
        <v>311</v>
      </c>
      <c r="C313" t="s">
        <v>362</v>
      </c>
      <c r="D313">
        <v>1</v>
      </c>
      <c r="E313">
        <v>15.3</v>
      </c>
      <c r="F313">
        <v>15.6</v>
      </c>
      <c r="G313">
        <v>15.7</v>
      </c>
      <c r="H313" s="6">
        <f t="shared" si="4"/>
        <v>15.533333333333331</v>
      </c>
      <c r="I313" s="6">
        <v>25.781000000000002</v>
      </c>
      <c r="J313" t="s">
        <v>162</v>
      </c>
    </row>
    <row r="314" spans="1:10" x14ac:dyDescent="0.2">
      <c r="A314">
        <v>22</v>
      </c>
      <c r="B314">
        <v>312</v>
      </c>
      <c r="C314" t="s">
        <v>401</v>
      </c>
      <c r="D314">
        <v>1</v>
      </c>
      <c r="E314">
        <v>34.700000000000003</v>
      </c>
      <c r="F314">
        <v>35.299999999999997</v>
      </c>
      <c r="G314">
        <v>35.1</v>
      </c>
      <c r="H314" s="6">
        <f t="shared" si="4"/>
        <v>35.033333333333331</v>
      </c>
      <c r="I314" s="6">
        <v>54.991</v>
      </c>
      <c r="J314" t="s">
        <v>164</v>
      </c>
    </row>
    <row r="315" spans="1:10" x14ac:dyDescent="0.2">
      <c r="A315">
        <v>22</v>
      </c>
      <c r="B315">
        <v>313</v>
      </c>
      <c r="C315" t="s">
        <v>362</v>
      </c>
      <c r="D315">
        <v>1</v>
      </c>
      <c r="E315">
        <v>29.4</v>
      </c>
      <c r="F315">
        <v>29.5</v>
      </c>
      <c r="G315">
        <v>29.7</v>
      </c>
      <c r="H315" s="6">
        <f t="shared" si="4"/>
        <v>29.533333333333331</v>
      </c>
      <c r="I315" s="6">
        <v>38.734999999999999</v>
      </c>
      <c r="J315" t="s">
        <v>164</v>
      </c>
    </row>
    <row r="316" spans="1:10" x14ac:dyDescent="0.2">
      <c r="A316">
        <v>22</v>
      </c>
      <c r="B316">
        <v>314</v>
      </c>
      <c r="C316" t="s">
        <v>401</v>
      </c>
      <c r="D316">
        <v>1</v>
      </c>
      <c r="E316">
        <v>35.700000000000003</v>
      </c>
      <c r="F316">
        <v>35.5</v>
      </c>
      <c r="G316">
        <v>34.9</v>
      </c>
      <c r="H316" s="6">
        <f t="shared" si="4"/>
        <v>35.366666666666667</v>
      </c>
      <c r="I316" s="6">
        <v>37.846000000000004</v>
      </c>
      <c r="J316" t="s">
        <v>160</v>
      </c>
    </row>
    <row r="317" spans="1:10" x14ac:dyDescent="0.2">
      <c r="A317">
        <v>22</v>
      </c>
      <c r="B317">
        <v>315</v>
      </c>
      <c r="C317" t="s">
        <v>401</v>
      </c>
      <c r="D317">
        <v>1</v>
      </c>
      <c r="E317">
        <v>35.799999999999997</v>
      </c>
      <c r="F317">
        <v>36.200000000000003</v>
      </c>
      <c r="G317">
        <v>35.9</v>
      </c>
      <c r="H317" s="6">
        <f t="shared" si="4"/>
        <v>35.966666666666669</v>
      </c>
      <c r="I317" s="6">
        <v>37.083999999999996</v>
      </c>
      <c r="J317" t="s">
        <v>160</v>
      </c>
    </row>
    <row r="318" spans="1:10" x14ac:dyDescent="0.2">
      <c r="A318">
        <v>22</v>
      </c>
      <c r="B318">
        <v>316</v>
      </c>
      <c r="C318" t="s">
        <v>401</v>
      </c>
      <c r="D318">
        <v>1</v>
      </c>
      <c r="E318">
        <v>27.7</v>
      </c>
      <c r="F318">
        <v>27.9</v>
      </c>
      <c r="G318">
        <v>27.7</v>
      </c>
      <c r="H318" s="6">
        <f t="shared" si="4"/>
        <v>27.766666666666666</v>
      </c>
      <c r="I318" s="6">
        <v>42.290999999999997</v>
      </c>
      <c r="J318" t="s">
        <v>160</v>
      </c>
    </row>
    <row r="319" spans="1:10" x14ac:dyDescent="0.2">
      <c r="A319">
        <v>22</v>
      </c>
      <c r="B319">
        <v>317</v>
      </c>
      <c r="C319" t="s">
        <v>402</v>
      </c>
      <c r="D319">
        <v>1</v>
      </c>
      <c r="E319">
        <v>36.4</v>
      </c>
      <c r="F319">
        <v>36.200000000000003</v>
      </c>
      <c r="G319">
        <v>37</v>
      </c>
      <c r="H319" s="6">
        <f t="shared" si="4"/>
        <v>36.533333333333331</v>
      </c>
      <c r="I319" s="6">
        <v>55.753</v>
      </c>
      <c r="J319" t="s">
        <v>164</v>
      </c>
    </row>
    <row r="320" spans="1:10" x14ac:dyDescent="0.2">
      <c r="A320">
        <v>22</v>
      </c>
      <c r="B320">
        <v>318</v>
      </c>
      <c r="C320" t="s">
        <v>401</v>
      </c>
      <c r="D320">
        <v>1</v>
      </c>
      <c r="E320">
        <v>21.8</v>
      </c>
      <c r="F320">
        <v>21.5</v>
      </c>
      <c r="G320">
        <v>21.8</v>
      </c>
      <c r="H320" s="6">
        <f t="shared" si="4"/>
        <v>21.7</v>
      </c>
      <c r="I320" s="6">
        <v>36.83</v>
      </c>
      <c r="J320" t="s">
        <v>162</v>
      </c>
    </row>
    <row r="321" spans="1:10" x14ac:dyDescent="0.2">
      <c r="A321">
        <v>22</v>
      </c>
      <c r="B321">
        <v>319</v>
      </c>
      <c r="C321" t="s">
        <v>401</v>
      </c>
      <c r="D321">
        <v>1</v>
      </c>
      <c r="E321">
        <v>23.4</v>
      </c>
      <c r="F321">
        <v>23.8</v>
      </c>
      <c r="G321">
        <v>23.7</v>
      </c>
      <c r="H321" s="6">
        <f t="shared" si="4"/>
        <v>23.633333333333336</v>
      </c>
      <c r="I321" s="6">
        <v>44.704000000000008</v>
      </c>
      <c r="J321" t="s">
        <v>162</v>
      </c>
    </row>
    <row r="322" spans="1:10" x14ac:dyDescent="0.2">
      <c r="A322">
        <v>22</v>
      </c>
      <c r="B322">
        <v>320</v>
      </c>
      <c r="C322" t="s">
        <v>102</v>
      </c>
      <c r="D322">
        <v>0</v>
      </c>
      <c r="E322">
        <v>32.5</v>
      </c>
      <c r="F322">
        <v>31.9</v>
      </c>
      <c r="G322">
        <v>32.200000000000003</v>
      </c>
      <c r="H322" s="6">
        <f t="shared" si="4"/>
        <v>32.200000000000003</v>
      </c>
      <c r="I322" s="6">
        <v>27.051000000000002</v>
      </c>
      <c r="J322" t="s">
        <v>164</v>
      </c>
    </row>
    <row r="323" spans="1:10" x14ac:dyDescent="0.2">
      <c r="A323">
        <v>22</v>
      </c>
      <c r="B323">
        <v>321</v>
      </c>
      <c r="C323" t="s">
        <v>102</v>
      </c>
      <c r="D323">
        <v>0</v>
      </c>
      <c r="E323">
        <v>35.1</v>
      </c>
      <c r="F323">
        <v>34.5</v>
      </c>
      <c r="G323">
        <v>34.5</v>
      </c>
      <c r="H323" s="6">
        <f t="shared" si="4"/>
        <v>34.699999999999996</v>
      </c>
      <c r="I323" s="6">
        <v>27.177999999999997</v>
      </c>
      <c r="J323" t="s">
        <v>164</v>
      </c>
    </row>
    <row r="324" spans="1:10" x14ac:dyDescent="0.2">
      <c r="A324">
        <v>22</v>
      </c>
      <c r="B324">
        <v>322</v>
      </c>
      <c r="C324" t="s">
        <v>401</v>
      </c>
      <c r="D324">
        <v>1</v>
      </c>
      <c r="E324">
        <v>17.2</v>
      </c>
      <c r="F324">
        <v>17.2</v>
      </c>
      <c r="G324">
        <v>17.5</v>
      </c>
      <c r="H324" s="6">
        <f t="shared" ref="H324:H387" si="5">AVERAGE(E324:G324)</f>
        <v>17.3</v>
      </c>
      <c r="I324" s="6">
        <v>21.843999999999998</v>
      </c>
      <c r="J324" t="s">
        <v>163</v>
      </c>
    </row>
    <row r="325" spans="1:10" x14ac:dyDescent="0.2">
      <c r="A325">
        <v>22</v>
      </c>
      <c r="B325">
        <v>323</v>
      </c>
      <c r="C325" t="s">
        <v>402</v>
      </c>
      <c r="D325">
        <v>0</v>
      </c>
      <c r="E325">
        <v>25</v>
      </c>
      <c r="F325">
        <v>24.7</v>
      </c>
      <c r="G325">
        <v>25.1</v>
      </c>
      <c r="H325" s="6">
        <f t="shared" si="5"/>
        <v>24.933333333333337</v>
      </c>
      <c r="I325" s="6">
        <v>49.784000000000006</v>
      </c>
      <c r="J325" t="s">
        <v>160</v>
      </c>
    </row>
    <row r="326" spans="1:10" x14ac:dyDescent="0.2">
      <c r="A326">
        <v>22</v>
      </c>
      <c r="B326">
        <v>324</v>
      </c>
      <c r="C326" t="s">
        <v>401</v>
      </c>
      <c r="D326">
        <v>1</v>
      </c>
      <c r="E326">
        <v>18.2</v>
      </c>
      <c r="F326">
        <v>17.899999999999999</v>
      </c>
      <c r="G326">
        <v>18.100000000000001</v>
      </c>
      <c r="H326" s="6">
        <f t="shared" si="5"/>
        <v>18.066666666666666</v>
      </c>
      <c r="I326" s="6">
        <v>20.193000000000001</v>
      </c>
      <c r="J326" t="s">
        <v>163</v>
      </c>
    </row>
    <row r="327" spans="1:10" x14ac:dyDescent="0.2">
      <c r="A327">
        <v>22</v>
      </c>
      <c r="B327">
        <v>325</v>
      </c>
      <c r="C327" t="s">
        <v>401</v>
      </c>
      <c r="D327">
        <v>1</v>
      </c>
      <c r="E327">
        <v>29.9</v>
      </c>
      <c r="F327">
        <v>29.6</v>
      </c>
      <c r="G327">
        <v>30</v>
      </c>
      <c r="H327" s="6">
        <f t="shared" si="5"/>
        <v>29.833333333333332</v>
      </c>
      <c r="I327" s="6">
        <v>36.957000000000001</v>
      </c>
      <c r="J327" t="s">
        <v>160</v>
      </c>
    </row>
    <row r="328" spans="1:10" x14ac:dyDescent="0.2">
      <c r="A328">
        <v>23</v>
      </c>
      <c r="B328">
        <v>326</v>
      </c>
      <c r="C328" t="s">
        <v>171</v>
      </c>
      <c r="D328">
        <v>0</v>
      </c>
      <c r="E328">
        <v>26.8</v>
      </c>
      <c r="F328">
        <v>26.7</v>
      </c>
      <c r="G328">
        <v>27.4</v>
      </c>
      <c r="H328" s="6">
        <f t="shared" si="5"/>
        <v>26.966666666666669</v>
      </c>
      <c r="I328" s="6">
        <v>37.083999999999996</v>
      </c>
      <c r="J328" t="s">
        <v>160</v>
      </c>
    </row>
    <row r="329" spans="1:10" x14ac:dyDescent="0.2">
      <c r="A329">
        <v>23</v>
      </c>
      <c r="B329">
        <v>327</v>
      </c>
      <c r="C329" t="s">
        <v>165</v>
      </c>
      <c r="D329">
        <v>1</v>
      </c>
      <c r="E329">
        <v>23.8</v>
      </c>
      <c r="F329">
        <v>23.9</v>
      </c>
      <c r="G329">
        <v>23.7</v>
      </c>
      <c r="H329" s="6">
        <f t="shared" si="5"/>
        <v>23.8</v>
      </c>
      <c r="I329" s="6">
        <v>31.877000000000002</v>
      </c>
      <c r="J329" t="s">
        <v>160</v>
      </c>
    </row>
    <row r="330" spans="1:10" x14ac:dyDescent="0.2">
      <c r="A330">
        <v>23</v>
      </c>
      <c r="B330">
        <v>328</v>
      </c>
      <c r="C330" t="s">
        <v>110</v>
      </c>
      <c r="D330">
        <v>0</v>
      </c>
      <c r="E330">
        <v>21.4</v>
      </c>
      <c r="F330">
        <v>21.6</v>
      </c>
      <c r="G330">
        <v>21.7</v>
      </c>
      <c r="H330" s="6">
        <f t="shared" si="5"/>
        <v>21.566666666666666</v>
      </c>
      <c r="I330" s="6">
        <v>51.942999999999998</v>
      </c>
      <c r="J330" t="s">
        <v>160</v>
      </c>
    </row>
    <row r="331" spans="1:10" x14ac:dyDescent="0.2">
      <c r="A331">
        <v>23</v>
      </c>
      <c r="B331">
        <v>329</v>
      </c>
      <c r="C331" t="s">
        <v>165</v>
      </c>
      <c r="D331">
        <v>1</v>
      </c>
      <c r="E331">
        <v>16.5</v>
      </c>
      <c r="F331">
        <v>16.399999999999999</v>
      </c>
      <c r="G331">
        <v>16.2</v>
      </c>
      <c r="H331" s="6">
        <f t="shared" si="5"/>
        <v>16.366666666666664</v>
      </c>
      <c r="I331" s="6">
        <v>29.108400000000003</v>
      </c>
      <c r="J331" t="s">
        <v>163</v>
      </c>
    </row>
    <row r="332" spans="1:10" x14ac:dyDescent="0.2">
      <c r="A332">
        <v>23</v>
      </c>
      <c r="B332">
        <v>330</v>
      </c>
      <c r="C332" t="s">
        <v>165</v>
      </c>
      <c r="D332">
        <v>1</v>
      </c>
      <c r="E332">
        <v>15</v>
      </c>
      <c r="F332">
        <v>15.7</v>
      </c>
      <c r="G332">
        <v>15.1</v>
      </c>
      <c r="H332" s="6">
        <f t="shared" si="5"/>
        <v>15.266666666666666</v>
      </c>
      <c r="I332" s="6">
        <v>25.654</v>
      </c>
      <c r="J332" t="s">
        <v>163</v>
      </c>
    </row>
    <row r="333" spans="1:10" x14ac:dyDescent="0.2">
      <c r="A333">
        <v>23</v>
      </c>
      <c r="B333">
        <v>331</v>
      </c>
      <c r="C333" t="s">
        <v>103</v>
      </c>
      <c r="D333">
        <v>0</v>
      </c>
      <c r="E333">
        <v>19.5</v>
      </c>
      <c r="F333">
        <v>19.600000000000001</v>
      </c>
      <c r="G333">
        <v>19.5</v>
      </c>
      <c r="H333" s="6">
        <f t="shared" si="5"/>
        <v>19.533333333333335</v>
      </c>
      <c r="I333" s="6">
        <v>19.303999999999998</v>
      </c>
      <c r="J333" t="s">
        <v>162</v>
      </c>
    </row>
    <row r="334" spans="1:10" x14ac:dyDescent="0.2">
      <c r="A334">
        <v>23</v>
      </c>
      <c r="B334">
        <v>332</v>
      </c>
      <c r="C334" t="s">
        <v>166</v>
      </c>
      <c r="D334">
        <v>0</v>
      </c>
      <c r="E334">
        <v>20.9</v>
      </c>
      <c r="F334">
        <v>21.1</v>
      </c>
      <c r="G334">
        <v>21.5</v>
      </c>
      <c r="H334" s="6">
        <f t="shared" si="5"/>
        <v>21.166666666666668</v>
      </c>
      <c r="I334" s="6">
        <v>27.051000000000002</v>
      </c>
      <c r="J334" t="s">
        <v>162</v>
      </c>
    </row>
    <row r="335" spans="1:10" x14ac:dyDescent="0.2">
      <c r="A335">
        <v>23</v>
      </c>
      <c r="B335">
        <v>333</v>
      </c>
      <c r="C335" t="s">
        <v>166</v>
      </c>
      <c r="D335">
        <v>0</v>
      </c>
      <c r="E335">
        <v>17.7</v>
      </c>
      <c r="F335">
        <v>17.399999999999999</v>
      </c>
      <c r="G335">
        <v>18.100000000000001</v>
      </c>
      <c r="H335" s="6">
        <f t="shared" si="5"/>
        <v>17.733333333333331</v>
      </c>
      <c r="I335" s="6">
        <v>21.183599999999998</v>
      </c>
      <c r="J335" t="s">
        <v>163</v>
      </c>
    </row>
    <row r="336" spans="1:10" x14ac:dyDescent="0.2">
      <c r="A336">
        <v>23</v>
      </c>
      <c r="B336">
        <v>334</v>
      </c>
      <c r="C336" t="s">
        <v>165</v>
      </c>
      <c r="D336">
        <v>1</v>
      </c>
      <c r="E336">
        <v>25.6</v>
      </c>
      <c r="F336">
        <v>25.8</v>
      </c>
      <c r="G336">
        <v>25.8</v>
      </c>
      <c r="H336" s="6">
        <f t="shared" si="5"/>
        <v>25.733333333333334</v>
      </c>
      <c r="I336" s="6">
        <v>37.592000000000006</v>
      </c>
      <c r="J336" t="s">
        <v>160</v>
      </c>
    </row>
    <row r="337" spans="1:10" x14ac:dyDescent="0.2">
      <c r="A337">
        <v>23</v>
      </c>
      <c r="B337">
        <v>335</v>
      </c>
      <c r="C337" t="s">
        <v>165</v>
      </c>
      <c r="D337">
        <v>1</v>
      </c>
      <c r="E337">
        <v>26.1</v>
      </c>
      <c r="F337">
        <v>26.6</v>
      </c>
      <c r="G337">
        <v>26.8</v>
      </c>
      <c r="H337" s="6">
        <f t="shared" si="5"/>
        <v>26.5</v>
      </c>
      <c r="I337" s="6">
        <v>42.189399999999999</v>
      </c>
      <c r="J337" t="s">
        <v>160</v>
      </c>
    </row>
    <row r="338" spans="1:10" x14ac:dyDescent="0.2">
      <c r="A338">
        <v>23</v>
      </c>
      <c r="B338">
        <v>336</v>
      </c>
      <c r="C338" t="s">
        <v>161</v>
      </c>
      <c r="D338">
        <v>1</v>
      </c>
      <c r="E338">
        <v>27.2</v>
      </c>
      <c r="F338">
        <v>27.5</v>
      </c>
      <c r="G338">
        <v>28.7</v>
      </c>
      <c r="H338" s="6">
        <f t="shared" si="5"/>
        <v>27.8</v>
      </c>
      <c r="I338" s="6">
        <v>42.417999999999999</v>
      </c>
      <c r="J338" t="s">
        <v>160</v>
      </c>
    </row>
    <row r="339" spans="1:10" x14ac:dyDescent="0.2">
      <c r="A339">
        <v>23</v>
      </c>
      <c r="B339">
        <v>337</v>
      </c>
      <c r="C339" t="s">
        <v>161</v>
      </c>
      <c r="D339">
        <v>1</v>
      </c>
      <c r="E339">
        <v>25.1</v>
      </c>
      <c r="F339">
        <v>26.6</v>
      </c>
      <c r="G339">
        <v>26.1</v>
      </c>
      <c r="H339" s="6">
        <f t="shared" si="5"/>
        <v>25.933333333333337</v>
      </c>
      <c r="I339" s="6">
        <v>42.062399999999997</v>
      </c>
      <c r="J339" t="s">
        <v>160</v>
      </c>
    </row>
    <row r="340" spans="1:10" x14ac:dyDescent="0.2">
      <c r="A340">
        <v>23</v>
      </c>
      <c r="B340">
        <v>338</v>
      </c>
      <c r="C340" t="s">
        <v>165</v>
      </c>
      <c r="D340">
        <v>1</v>
      </c>
      <c r="E340">
        <v>20.399999999999999</v>
      </c>
      <c r="F340">
        <v>20</v>
      </c>
      <c r="G340">
        <v>21</v>
      </c>
      <c r="H340" s="6">
        <f t="shared" si="5"/>
        <v>20.466666666666665</v>
      </c>
      <c r="I340" s="6">
        <v>50.520600000000002</v>
      </c>
      <c r="J340" t="s">
        <v>162</v>
      </c>
    </row>
    <row r="341" spans="1:10" x14ac:dyDescent="0.2">
      <c r="A341">
        <v>23</v>
      </c>
      <c r="B341">
        <v>339</v>
      </c>
      <c r="C341" t="s">
        <v>165</v>
      </c>
      <c r="D341">
        <v>1</v>
      </c>
      <c r="E341">
        <v>20.5</v>
      </c>
      <c r="F341">
        <v>20</v>
      </c>
      <c r="G341">
        <v>18.399999999999999</v>
      </c>
      <c r="H341" s="6">
        <f t="shared" si="5"/>
        <v>19.633333333333333</v>
      </c>
      <c r="I341" s="6">
        <v>40.64</v>
      </c>
      <c r="J341" t="s">
        <v>162</v>
      </c>
    </row>
    <row r="342" spans="1:10" x14ac:dyDescent="0.2">
      <c r="A342">
        <v>23</v>
      </c>
      <c r="B342">
        <v>340</v>
      </c>
      <c r="C342" t="s">
        <v>161</v>
      </c>
      <c r="D342">
        <v>1</v>
      </c>
      <c r="E342">
        <v>30</v>
      </c>
      <c r="F342">
        <v>29.4</v>
      </c>
      <c r="G342">
        <v>29</v>
      </c>
      <c r="H342" s="6">
        <f t="shared" si="5"/>
        <v>29.466666666666669</v>
      </c>
      <c r="I342" s="6">
        <v>56.108600000000003</v>
      </c>
      <c r="J342" t="s">
        <v>160</v>
      </c>
    </row>
    <row r="343" spans="1:10" x14ac:dyDescent="0.2">
      <c r="A343">
        <v>23</v>
      </c>
      <c r="B343">
        <v>341</v>
      </c>
      <c r="C343" t="s">
        <v>165</v>
      </c>
      <c r="D343">
        <v>1</v>
      </c>
      <c r="E343">
        <v>16.600000000000001</v>
      </c>
      <c r="F343">
        <v>16.100000000000001</v>
      </c>
      <c r="G343">
        <v>16</v>
      </c>
      <c r="H343" s="6">
        <f t="shared" si="5"/>
        <v>16.233333333333334</v>
      </c>
      <c r="I343" s="6">
        <v>21.209</v>
      </c>
      <c r="J343" t="s">
        <v>163</v>
      </c>
    </row>
    <row r="344" spans="1:10" x14ac:dyDescent="0.2">
      <c r="A344">
        <v>23</v>
      </c>
      <c r="B344">
        <v>342</v>
      </c>
      <c r="C344" t="s">
        <v>165</v>
      </c>
      <c r="D344">
        <v>1</v>
      </c>
      <c r="E344">
        <v>18.5</v>
      </c>
      <c r="F344">
        <v>17.8</v>
      </c>
      <c r="G344">
        <v>18</v>
      </c>
      <c r="H344" s="6">
        <f t="shared" si="5"/>
        <v>18.099999999999998</v>
      </c>
      <c r="I344" s="6">
        <v>20.878800000000002</v>
      </c>
      <c r="J344" t="s">
        <v>163</v>
      </c>
    </row>
    <row r="345" spans="1:10" x14ac:dyDescent="0.2">
      <c r="A345">
        <v>23</v>
      </c>
      <c r="B345">
        <v>343</v>
      </c>
      <c r="C345" t="s">
        <v>165</v>
      </c>
      <c r="D345">
        <v>1</v>
      </c>
      <c r="E345">
        <v>17.5</v>
      </c>
      <c r="F345">
        <v>17.7</v>
      </c>
      <c r="G345">
        <v>17.100000000000001</v>
      </c>
      <c r="H345" s="6">
        <f t="shared" si="5"/>
        <v>17.433333333333334</v>
      </c>
      <c r="I345" s="6">
        <v>24.409399999999998</v>
      </c>
      <c r="J345" t="s">
        <v>163</v>
      </c>
    </row>
    <row r="346" spans="1:10" x14ac:dyDescent="0.2">
      <c r="A346">
        <v>23</v>
      </c>
      <c r="B346">
        <v>344</v>
      </c>
      <c r="C346" t="s">
        <v>161</v>
      </c>
      <c r="D346">
        <v>1</v>
      </c>
      <c r="E346">
        <v>32.1</v>
      </c>
      <c r="F346">
        <v>31.4</v>
      </c>
      <c r="G346">
        <v>31.5</v>
      </c>
      <c r="H346" s="6">
        <f t="shared" si="5"/>
        <v>31.666666666666668</v>
      </c>
      <c r="I346" s="6">
        <v>66.827399999999997</v>
      </c>
      <c r="J346" t="s">
        <v>164</v>
      </c>
    </row>
    <row r="347" spans="1:10" x14ac:dyDescent="0.2">
      <c r="A347">
        <v>23</v>
      </c>
      <c r="B347">
        <v>345</v>
      </c>
      <c r="C347" t="s">
        <v>165</v>
      </c>
      <c r="D347">
        <v>1</v>
      </c>
      <c r="E347">
        <v>21.2</v>
      </c>
      <c r="F347">
        <v>21.6</v>
      </c>
      <c r="G347">
        <v>21.5</v>
      </c>
      <c r="H347" s="6">
        <f t="shared" si="5"/>
        <v>21.433333333333334</v>
      </c>
      <c r="I347" s="6">
        <v>30.149799999999999</v>
      </c>
      <c r="J347" t="s">
        <v>162</v>
      </c>
    </row>
    <row r="348" spans="1:10" x14ac:dyDescent="0.2">
      <c r="A348">
        <v>23</v>
      </c>
      <c r="B348">
        <v>346</v>
      </c>
      <c r="C348" t="s">
        <v>165</v>
      </c>
      <c r="D348">
        <v>1</v>
      </c>
      <c r="E348">
        <v>25</v>
      </c>
      <c r="F348">
        <v>24.5</v>
      </c>
      <c r="G348">
        <v>25</v>
      </c>
      <c r="H348" s="6">
        <f t="shared" si="5"/>
        <v>24.833333333333332</v>
      </c>
      <c r="I348" s="6">
        <v>31.851599999999998</v>
      </c>
      <c r="J348" t="s">
        <v>160</v>
      </c>
    </row>
    <row r="349" spans="1:10" x14ac:dyDescent="0.2">
      <c r="A349">
        <v>23</v>
      </c>
      <c r="B349">
        <v>347</v>
      </c>
      <c r="C349" t="s">
        <v>165</v>
      </c>
      <c r="D349">
        <v>1</v>
      </c>
      <c r="E349">
        <v>18.2</v>
      </c>
      <c r="F349">
        <v>18.5</v>
      </c>
      <c r="G349">
        <v>18.899999999999999</v>
      </c>
      <c r="H349" s="6">
        <f t="shared" si="5"/>
        <v>18.533333333333335</v>
      </c>
      <c r="I349" s="6">
        <v>34.848800000000004</v>
      </c>
      <c r="J349" t="s">
        <v>163</v>
      </c>
    </row>
    <row r="350" spans="1:10" x14ac:dyDescent="0.2">
      <c r="A350">
        <v>23</v>
      </c>
      <c r="B350">
        <v>348</v>
      </c>
      <c r="C350" t="s">
        <v>161</v>
      </c>
      <c r="D350">
        <v>1</v>
      </c>
      <c r="E350">
        <v>28.2</v>
      </c>
      <c r="F350">
        <v>29.9</v>
      </c>
      <c r="G350">
        <v>28.9</v>
      </c>
      <c r="H350" s="6">
        <f t="shared" si="5"/>
        <v>29</v>
      </c>
      <c r="I350" s="6">
        <v>63.245999999999995</v>
      </c>
      <c r="J350" t="s">
        <v>160</v>
      </c>
    </row>
    <row r="351" spans="1:10" x14ac:dyDescent="0.2">
      <c r="A351">
        <v>23</v>
      </c>
      <c r="B351">
        <v>349</v>
      </c>
      <c r="C351" t="s">
        <v>165</v>
      </c>
      <c r="D351">
        <v>1</v>
      </c>
      <c r="E351">
        <v>19.899999999999999</v>
      </c>
      <c r="F351">
        <v>19.3</v>
      </c>
      <c r="G351">
        <v>19.5</v>
      </c>
      <c r="H351" s="6">
        <f t="shared" si="5"/>
        <v>19.566666666666666</v>
      </c>
      <c r="I351" s="6">
        <v>21.869399999999999</v>
      </c>
      <c r="J351" t="s">
        <v>163</v>
      </c>
    </row>
    <row r="352" spans="1:10" x14ac:dyDescent="0.2">
      <c r="A352">
        <v>23</v>
      </c>
      <c r="B352">
        <v>350</v>
      </c>
      <c r="C352" t="s">
        <v>111</v>
      </c>
      <c r="D352">
        <v>0</v>
      </c>
      <c r="E352">
        <v>25.5</v>
      </c>
      <c r="F352">
        <v>24.7</v>
      </c>
      <c r="G352">
        <v>25</v>
      </c>
      <c r="H352" s="6">
        <f t="shared" si="5"/>
        <v>25.066666666666666</v>
      </c>
      <c r="I352" s="6">
        <v>37.388800000000003</v>
      </c>
      <c r="J352" t="s">
        <v>160</v>
      </c>
    </row>
    <row r="353" spans="1:10" x14ac:dyDescent="0.2">
      <c r="A353">
        <v>23</v>
      </c>
      <c r="B353">
        <v>351</v>
      </c>
      <c r="C353" t="s">
        <v>103</v>
      </c>
      <c r="D353">
        <v>0</v>
      </c>
      <c r="E353">
        <v>24.3</v>
      </c>
      <c r="F353">
        <v>25.3</v>
      </c>
      <c r="G353">
        <v>24.9</v>
      </c>
      <c r="H353" s="6">
        <f t="shared" si="5"/>
        <v>24.833333333333332</v>
      </c>
      <c r="I353" s="6">
        <v>22.86</v>
      </c>
      <c r="J353" t="s">
        <v>162</v>
      </c>
    </row>
    <row r="354" spans="1:10" x14ac:dyDescent="0.2">
      <c r="A354">
        <v>24</v>
      </c>
      <c r="B354">
        <v>352</v>
      </c>
      <c r="C354" t="s">
        <v>169</v>
      </c>
      <c r="D354">
        <v>0</v>
      </c>
      <c r="E354">
        <v>16.899999999999999</v>
      </c>
      <c r="F354">
        <v>16.899999999999999</v>
      </c>
      <c r="G354">
        <v>16.899999999999999</v>
      </c>
      <c r="H354" s="6">
        <f t="shared" si="5"/>
        <v>16.899999999999999</v>
      </c>
      <c r="I354" s="6">
        <v>24.13</v>
      </c>
      <c r="J354" t="s">
        <v>160</v>
      </c>
    </row>
    <row r="355" spans="1:10" x14ac:dyDescent="0.2">
      <c r="A355">
        <v>24</v>
      </c>
      <c r="B355">
        <v>353</v>
      </c>
      <c r="C355" t="s">
        <v>178</v>
      </c>
      <c r="D355">
        <v>0</v>
      </c>
      <c r="E355">
        <v>15.9</v>
      </c>
      <c r="F355">
        <v>15.9</v>
      </c>
      <c r="G355">
        <v>15.8</v>
      </c>
      <c r="H355" s="6">
        <f t="shared" si="5"/>
        <v>15.866666666666667</v>
      </c>
      <c r="I355" s="6">
        <v>22.097999999999999</v>
      </c>
      <c r="J355" t="s">
        <v>162</v>
      </c>
    </row>
    <row r="356" spans="1:10" x14ac:dyDescent="0.2">
      <c r="A356">
        <v>24</v>
      </c>
      <c r="B356">
        <v>354</v>
      </c>
      <c r="C356" t="s">
        <v>169</v>
      </c>
      <c r="D356">
        <v>0</v>
      </c>
      <c r="E356">
        <v>19.899999999999999</v>
      </c>
      <c r="F356">
        <v>19.899999999999999</v>
      </c>
      <c r="G356">
        <v>19.2</v>
      </c>
      <c r="H356" s="6">
        <f t="shared" si="5"/>
        <v>19.666666666666668</v>
      </c>
      <c r="I356" s="6">
        <v>27.94</v>
      </c>
      <c r="J356" t="s">
        <v>162</v>
      </c>
    </row>
    <row r="357" spans="1:10" x14ac:dyDescent="0.2">
      <c r="A357">
        <v>24</v>
      </c>
      <c r="B357">
        <v>355</v>
      </c>
      <c r="C357" t="s">
        <v>178</v>
      </c>
      <c r="D357">
        <v>0</v>
      </c>
      <c r="E357">
        <v>18.600000000000001</v>
      </c>
      <c r="F357">
        <v>18.899999999999999</v>
      </c>
      <c r="G357">
        <v>18.7</v>
      </c>
      <c r="H357" s="6">
        <f t="shared" si="5"/>
        <v>18.733333333333334</v>
      </c>
      <c r="I357" s="6">
        <v>27.432000000000002</v>
      </c>
      <c r="J357" t="s">
        <v>160</v>
      </c>
    </row>
    <row r="358" spans="1:10" x14ac:dyDescent="0.2">
      <c r="A358">
        <v>24</v>
      </c>
      <c r="B358">
        <v>356</v>
      </c>
      <c r="C358" t="s">
        <v>168</v>
      </c>
      <c r="D358">
        <v>0</v>
      </c>
      <c r="E358">
        <v>18.600000000000001</v>
      </c>
      <c r="F358">
        <v>18</v>
      </c>
      <c r="G358">
        <v>18.3</v>
      </c>
      <c r="H358" s="6">
        <f t="shared" si="5"/>
        <v>18.3</v>
      </c>
      <c r="I358" s="6">
        <v>25.907999999999998</v>
      </c>
      <c r="J358" t="s">
        <v>162</v>
      </c>
    </row>
    <row r="359" spans="1:10" x14ac:dyDescent="0.2">
      <c r="A359">
        <v>24</v>
      </c>
      <c r="B359">
        <v>357</v>
      </c>
      <c r="C359" t="s">
        <v>170</v>
      </c>
      <c r="D359">
        <v>0</v>
      </c>
      <c r="E359">
        <v>20.3</v>
      </c>
      <c r="F359">
        <v>20.3</v>
      </c>
      <c r="G359">
        <v>20</v>
      </c>
      <c r="H359" s="6">
        <f t="shared" si="5"/>
        <v>20.2</v>
      </c>
      <c r="I359" s="6">
        <v>25.146000000000001</v>
      </c>
      <c r="J359" t="s">
        <v>160</v>
      </c>
    </row>
    <row r="360" spans="1:10" x14ac:dyDescent="0.2">
      <c r="A360">
        <v>24</v>
      </c>
      <c r="B360">
        <v>358</v>
      </c>
      <c r="C360" t="s">
        <v>170</v>
      </c>
      <c r="D360">
        <v>0</v>
      </c>
      <c r="E360">
        <v>14.8</v>
      </c>
      <c r="F360">
        <v>15.2</v>
      </c>
      <c r="G360">
        <v>15.2</v>
      </c>
      <c r="H360" s="6">
        <f t="shared" si="5"/>
        <v>15.066666666666668</v>
      </c>
      <c r="I360" s="6">
        <v>21.843999999999998</v>
      </c>
      <c r="J360" t="s">
        <v>162</v>
      </c>
    </row>
    <row r="361" spans="1:10" x14ac:dyDescent="0.2">
      <c r="A361">
        <v>24</v>
      </c>
      <c r="B361">
        <v>359</v>
      </c>
      <c r="C361" t="s">
        <v>178</v>
      </c>
      <c r="D361">
        <v>0</v>
      </c>
      <c r="E361">
        <v>17.3</v>
      </c>
      <c r="F361">
        <v>17.899999999999999</v>
      </c>
      <c r="G361">
        <v>17.899999999999999</v>
      </c>
      <c r="H361" s="6">
        <f t="shared" si="5"/>
        <v>17.7</v>
      </c>
      <c r="I361" s="6">
        <v>31.75</v>
      </c>
      <c r="J361" t="s">
        <v>160</v>
      </c>
    </row>
    <row r="362" spans="1:10" x14ac:dyDescent="0.2">
      <c r="A362">
        <v>24</v>
      </c>
      <c r="B362">
        <v>360</v>
      </c>
      <c r="C362" t="s">
        <v>170</v>
      </c>
      <c r="D362">
        <v>0</v>
      </c>
      <c r="E362">
        <v>15.7</v>
      </c>
      <c r="F362">
        <v>15.6</v>
      </c>
      <c r="G362">
        <v>15.4</v>
      </c>
      <c r="H362" s="6">
        <f t="shared" si="5"/>
        <v>15.566666666666665</v>
      </c>
      <c r="I362" s="6">
        <v>20.827999999999999</v>
      </c>
      <c r="J362" t="s">
        <v>162</v>
      </c>
    </row>
    <row r="363" spans="1:10" x14ac:dyDescent="0.2">
      <c r="A363">
        <v>24</v>
      </c>
      <c r="B363">
        <v>361</v>
      </c>
      <c r="C363" t="s">
        <v>170</v>
      </c>
      <c r="D363">
        <v>0</v>
      </c>
      <c r="E363">
        <v>14.4</v>
      </c>
      <c r="F363">
        <v>14</v>
      </c>
      <c r="G363">
        <v>14</v>
      </c>
      <c r="H363" s="6">
        <f t="shared" si="5"/>
        <v>14.133333333333333</v>
      </c>
      <c r="I363" s="6">
        <v>23.622000000000003</v>
      </c>
      <c r="J363" t="s">
        <v>162</v>
      </c>
    </row>
    <row r="364" spans="1:10" x14ac:dyDescent="0.2">
      <c r="A364">
        <v>24</v>
      </c>
      <c r="B364">
        <v>362</v>
      </c>
      <c r="C364" t="s">
        <v>178</v>
      </c>
      <c r="D364">
        <v>0</v>
      </c>
      <c r="E364">
        <v>11.6</v>
      </c>
      <c r="F364">
        <v>11.5</v>
      </c>
      <c r="G364">
        <v>11.2</v>
      </c>
      <c r="H364" s="6">
        <f t="shared" si="5"/>
        <v>11.433333333333332</v>
      </c>
      <c r="I364" s="6">
        <v>21.843999999999998</v>
      </c>
      <c r="J364" t="s">
        <v>163</v>
      </c>
    </row>
    <row r="365" spans="1:10" x14ac:dyDescent="0.2">
      <c r="A365">
        <v>24</v>
      </c>
      <c r="B365">
        <v>363</v>
      </c>
      <c r="C365" t="s">
        <v>178</v>
      </c>
      <c r="D365">
        <v>0</v>
      </c>
      <c r="E365">
        <v>10.1</v>
      </c>
      <c r="F365">
        <v>10.3</v>
      </c>
      <c r="G365">
        <v>10.3</v>
      </c>
      <c r="H365" s="6">
        <f t="shared" si="5"/>
        <v>10.233333333333333</v>
      </c>
      <c r="I365" s="6">
        <v>23.876000000000001</v>
      </c>
      <c r="J365" t="s">
        <v>163</v>
      </c>
    </row>
    <row r="366" spans="1:10" x14ac:dyDescent="0.2">
      <c r="A366">
        <v>24</v>
      </c>
      <c r="B366">
        <v>364</v>
      </c>
      <c r="C366" t="s">
        <v>169</v>
      </c>
      <c r="D366">
        <v>0</v>
      </c>
      <c r="E366">
        <v>22.3</v>
      </c>
      <c r="F366">
        <v>22.4</v>
      </c>
      <c r="G366">
        <v>22.4</v>
      </c>
      <c r="H366" s="6">
        <f t="shared" si="5"/>
        <v>22.366666666666664</v>
      </c>
      <c r="I366" s="6">
        <v>57.658000000000001</v>
      </c>
      <c r="J366" t="s">
        <v>164</v>
      </c>
    </row>
    <row r="367" spans="1:10" x14ac:dyDescent="0.2">
      <c r="A367">
        <v>24</v>
      </c>
      <c r="B367">
        <v>365</v>
      </c>
      <c r="C367" t="s">
        <v>169</v>
      </c>
      <c r="D367">
        <v>0</v>
      </c>
      <c r="E367">
        <v>13.4</v>
      </c>
      <c r="F367">
        <v>13.5</v>
      </c>
      <c r="G367">
        <v>13</v>
      </c>
      <c r="H367" s="6">
        <f t="shared" si="5"/>
        <v>13.299999999999999</v>
      </c>
      <c r="I367" s="6">
        <v>19.05</v>
      </c>
      <c r="J367" t="s">
        <v>163</v>
      </c>
    </row>
    <row r="368" spans="1:10" x14ac:dyDescent="0.2">
      <c r="A368">
        <v>24</v>
      </c>
      <c r="B368">
        <v>366</v>
      </c>
      <c r="C368" t="s">
        <v>178</v>
      </c>
      <c r="D368">
        <v>0</v>
      </c>
      <c r="E368">
        <v>20.2</v>
      </c>
      <c r="F368">
        <v>20</v>
      </c>
      <c r="G368">
        <v>20.6</v>
      </c>
      <c r="H368" s="6">
        <f t="shared" si="5"/>
        <v>20.266666666666669</v>
      </c>
      <c r="I368" s="6">
        <v>24.892000000000003</v>
      </c>
      <c r="J368" t="s">
        <v>160</v>
      </c>
    </row>
    <row r="369" spans="1:10" x14ac:dyDescent="0.2">
      <c r="A369">
        <v>24</v>
      </c>
      <c r="B369">
        <v>367</v>
      </c>
      <c r="C369" t="s">
        <v>178</v>
      </c>
      <c r="D369">
        <v>0</v>
      </c>
      <c r="E369">
        <v>20.3</v>
      </c>
      <c r="F369">
        <v>21</v>
      </c>
      <c r="G369">
        <v>20.5</v>
      </c>
      <c r="H369" s="6">
        <f t="shared" si="5"/>
        <v>20.599999999999998</v>
      </c>
      <c r="I369" s="6">
        <v>28.447999999999997</v>
      </c>
      <c r="J369" t="s">
        <v>162</v>
      </c>
    </row>
    <row r="370" spans="1:10" x14ac:dyDescent="0.2">
      <c r="A370">
        <v>24</v>
      </c>
      <c r="B370">
        <v>368</v>
      </c>
      <c r="C370" t="s">
        <v>178</v>
      </c>
      <c r="D370">
        <v>0</v>
      </c>
      <c r="E370">
        <v>17.5</v>
      </c>
      <c r="F370">
        <v>17.5</v>
      </c>
      <c r="G370">
        <v>17.399999999999999</v>
      </c>
      <c r="H370" s="6">
        <f t="shared" si="5"/>
        <v>17.466666666666665</v>
      </c>
      <c r="I370" s="6">
        <v>41.402000000000001</v>
      </c>
      <c r="J370" t="s">
        <v>160</v>
      </c>
    </row>
    <row r="371" spans="1:10" x14ac:dyDescent="0.2">
      <c r="A371">
        <v>24</v>
      </c>
      <c r="B371">
        <v>369</v>
      </c>
      <c r="C371" t="s">
        <v>178</v>
      </c>
      <c r="D371">
        <v>0</v>
      </c>
      <c r="E371">
        <v>12.7</v>
      </c>
      <c r="F371">
        <v>12.5</v>
      </c>
      <c r="G371">
        <v>12.5</v>
      </c>
      <c r="H371" s="6">
        <f t="shared" si="5"/>
        <v>12.566666666666668</v>
      </c>
      <c r="I371" s="6">
        <v>24.892000000000003</v>
      </c>
      <c r="J371" t="s">
        <v>162</v>
      </c>
    </row>
    <row r="372" spans="1:10" x14ac:dyDescent="0.2">
      <c r="A372">
        <v>24</v>
      </c>
      <c r="B372">
        <v>370</v>
      </c>
      <c r="C372" t="s">
        <v>178</v>
      </c>
      <c r="D372">
        <v>0</v>
      </c>
      <c r="E372">
        <v>21.1</v>
      </c>
      <c r="F372">
        <v>21.4</v>
      </c>
      <c r="G372">
        <v>21.4</v>
      </c>
      <c r="H372" s="6">
        <f t="shared" si="5"/>
        <v>21.3</v>
      </c>
      <c r="I372" s="6">
        <v>40.894000000000005</v>
      </c>
      <c r="J372" t="s">
        <v>160</v>
      </c>
    </row>
    <row r="373" spans="1:10" x14ac:dyDescent="0.2">
      <c r="A373">
        <v>24</v>
      </c>
      <c r="B373">
        <v>371</v>
      </c>
      <c r="C373" t="s">
        <v>178</v>
      </c>
      <c r="D373">
        <v>0</v>
      </c>
      <c r="E373">
        <v>14.9</v>
      </c>
      <c r="F373">
        <v>14.9</v>
      </c>
      <c r="G373">
        <v>14.8</v>
      </c>
      <c r="H373" s="6">
        <f t="shared" si="5"/>
        <v>14.866666666666667</v>
      </c>
      <c r="I373" s="6">
        <v>35.306000000000004</v>
      </c>
      <c r="J373" t="s">
        <v>160</v>
      </c>
    </row>
    <row r="374" spans="1:10" x14ac:dyDescent="0.2">
      <c r="A374">
        <v>24</v>
      </c>
      <c r="B374">
        <v>372</v>
      </c>
      <c r="C374" t="s">
        <v>178</v>
      </c>
      <c r="D374">
        <v>0</v>
      </c>
      <c r="E374">
        <v>17.600000000000001</v>
      </c>
      <c r="F374">
        <v>17.600000000000001</v>
      </c>
      <c r="G374">
        <v>17.399999999999999</v>
      </c>
      <c r="H374" s="6">
        <f t="shared" si="5"/>
        <v>17.533333333333335</v>
      </c>
      <c r="I374" s="6">
        <v>23.876000000000001</v>
      </c>
      <c r="J374" t="s">
        <v>162</v>
      </c>
    </row>
    <row r="375" spans="1:10" x14ac:dyDescent="0.2">
      <c r="A375">
        <v>24</v>
      </c>
      <c r="B375">
        <v>373</v>
      </c>
      <c r="C375" t="s">
        <v>178</v>
      </c>
      <c r="D375">
        <v>0</v>
      </c>
      <c r="E375">
        <v>18.600000000000001</v>
      </c>
      <c r="F375">
        <v>18.7</v>
      </c>
      <c r="G375">
        <v>18.399999999999999</v>
      </c>
      <c r="H375" s="6">
        <f t="shared" si="5"/>
        <v>18.566666666666666</v>
      </c>
      <c r="I375" s="6">
        <v>22.86</v>
      </c>
      <c r="J375" t="s">
        <v>162</v>
      </c>
    </row>
    <row r="376" spans="1:10" x14ac:dyDescent="0.2">
      <c r="A376">
        <v>24</v>
      </c>
      <c r="B376">
        <v>374</v>
      </c>
      <c r="C376" t="s">
        <v>178</v>
      </c>
      <c r="D376">
        <v>0</v>
      </c>
      <c r="E376">
        <v>16.600000000000001</v>
      </c>
      <c r="F376">
        <v>17.100000000000001</v>
      </c>
      <c r="G376">
        <v>17.2</v>
      </c>
      <c r="H376" s="6">
        <f t="shared" si="5"/>
        <v>16.966666666666669</v>
      </c>
      <c r="I376" s="6">
        <v>25.654</v>
      </c>
      <c r="J376" t="s">
        <v>162</v>
      </c>
    </row>
    <row r="377" spans="1:10" x14ac:dyDescent="0.2">
      <c r="A377">
        <v>24</v>
      </c>
      <c r="B377">
        <v>375</v>
      </c>
      <c r="C377" t="s">
        <v>178</v>
      </c>
      <c r="D377">
        <v>0</v>
      </c>
      <c r="E377">
        <v>20.9</v>
      </c>
      <c r="F377">
        <v>20.7</v>
      </c>
      <c r="G377">
        <v>20.7</v>
      </c>
      <c r="H377" s="6">
        <f t="shared" si="5"/>
        <v>20.766666666666666</v>
      </c>
      <c r="I377" s="6">
        <v>31.242000000000001</v>
      </c>
      <c r="J377" t="s">
        <v>160</v>
      </c>
    </row>
    <row r="378" spans="1:10" x14ac:dyDescent="0.2">
      <c r="A378">
        <v>24</v>
      </c>
      <c r="B378">
        <v>376</v>
      </c>
      <c r="C378" t="s">
        <v>171</v>
      </c>
      <c r="D378">
        <v>0</v>
      </c>
      <c r="E378">
        <v>14.8</v>
      </c>
      <c r="F378">
        <v>15.1</v>
      </c>
      <c r="G378">
        <v>15</v>
      </c>
      <c r="H378" s="6">
        <f t="shared" si="5"/>
        <v>14.966666666666667</v>
      </c>
      <c r="I378" s="6">
        <v>24.384</v>
      </c>
      <c r="J378" t="s">
        <v>160</v>
      </c>
    </row>
    <row r="379" spans="1:10" x14ac:dyDescent="0.2">
      <c r="A379">
        <v>24</v>
      </c>
      <c r="B379">
        <v>377</v>
      </c>
      <c r="C379" t="s">
        <v>170</v>
      </c>
      <c r="D379">
        <v>0</v>
      </c>
      <c r="E379">
        <v>20</v>
      </c>
      <c r="F379">
        <v>20</v>
      </c>
      <c r="G379">
        <v>19.8</v>
      </c>
      <c r="H379" s="6">
        <f t="shared" si="5"/>
        <v>19.933333333333334</v>
      </c>
      <c r="I379" s="6">
        <v>28.702000000000002</v>
      </c>
      <c r="J379" t="s">
        <v>160</v>
      </c>
    </row>
    <row r="380" spans="1:10" x14ac:dyDescent="0.2">
      <c r="A380">
        <v>24</v>
      </c>
      <c r="B380">
        <v>378</v>
      </c>
      <c r="C380" t="s">
        <v>161</v>
      </c>
      <c r="D380">
        <v>1</v>
      </c>
      <c r="E380">
        <v>21.9</v>
      </c>
      <c r="F380">
        <v>21.9</v>
      </c>
      <c r="G380">
        <v>22.7</v>
      </c>
      <c r="H380" s="6">
        <f t="shared" si="5"/>
        <v>22.166666666666668</v>
      </c>
      <c r="I380" s="6">
        <v>35.814</v>
      </c>
      <c r="J380" t="s">
        <v>164</v>
      </c>
    </row>
    <row r="381" spans="1:10" x14ac:dyDescent="0.2">
      <c r="A381">
        <v>25</v>
      </c>
      <c r="B381">
        <v>379</v>
      </c>
      <c r="C381" t="s">
        <v>170</v>
      </c>
      <c r="D381">
        <v>0</v>
      </c>
      <c r="E381">
        <v>18.399999999999999</v>
      </c>
      <c r="F381">
        <v>17</v>
      </c>
      <c r="G381">
        <v>17</v>
      </c>
      <c r="H381" s="6">
        <f t="shared" si="5"/>
        <v>17.466666666666665</v>
      </c>
      <c r="I381" s="6">
        <v>29.463999999999999</v>
      </c>
      <c r="J381" t="s">
        <v>160</v>
      </c>
    </row>
    <row r="382" spans="1:10" x14ac:dyDescent="0.2">
      <c r="A382">
        <v>25</v>
      </c>
      <c r="B382">
        <v>380</v>
      </c>
      <c r="C382" t="s">
        <v>178</v>
      </c>
      <c r="D382">
        <v>0</v>
      </c>
      <c r="E382">
        <v>15.4</v>
      </c>
      <c r="F382">
        <v>13.8</v>
      </c>
      <c r="G382">
        <v>13.8</v>
      </c>
      <c r="H382" s="6">
        <f t="shared" si="5"/>
        <v>14.333333333333334</v>
      </c>
      <c r="I382" s="6">
        <v>34.29</v>
      </c>
      <c r="J382" t="s">
        <v>162</v>
      </c>
    </row>
    <row r="383" spans="1:10" x14ac:dyDescent="0.2">
      <c r="A383">
        <v>25</v>
      </c>
      <c r="B383">
        <v>381</v>
      </c>
      <c r="C383" t="s">
        <v>178</v>
      </c>
      <c r="D383">
        <v>0</v>
      </c>
      <c r="E383">
        <v>16.5</v>
      </c>
      <c r="F383">
        <v>17.899999999999999</v>
      </c>
      <c r="G383">
        <v>17.899999999999999</v>
      </c>
      <c r="H383" s="6">
        <f t="shared" si="5"/>
        <v>17.433333333333334</v>
      </c>
      <c r="I383" s="6">
        <v>40.64</v>
      </c>
      <c r="J383" t="s">
        <v>160</v>
      </c>
    </row>
    <row r="384" spans="1:10" x14ac:dyDescent="0.2">
      <c r="A384">
        <v>25</v>
      </c>
      <c r="B384">
        <v>382</v>
      </c>
      <c r="C384" t="s">
        <v>169</v>
      </c>
      <c r="D384">
        <v>0</v>
      </c>
      <c r="E384">
        <v>14.8</v>
      </c>
      <c r="F384">
        <v>14.6</v>
      </c>
      <c r="G384">
        <v>14.7</v>
      </c>
      <c r="H384" s="6">
        <f t="shared" si="5"/>
        <v>14.699999999999998</v>
      </c>
      <c r="I384" s="6">
        <v>22.86</v>
      </c>
      <c r="J384" t="s">
        <v>162</v>
      </c>
    </row>
    <row r="385" spans="1:10" x14ac:dyDescent="0.2">
      <c r="A385">
        <v>25</v>
      </c>
      <c r="B385">
        <v>383</v>
      </c>
      <c r="C385" t="s">
        <v>170</v>
      </c>
      <c r="D385">
        <v>0</v>
      </c>
      <c r="E385">
        <v>17.8</v>
      </c>
      <c r="F385">
        <v>16.899999999999999</v>
      </c>
      <c r="G385">
        <v>17.5</v>
      </c>
      <c r="H385" s="6">
        <f t="shared" si="5"/>
        <v>17.400000000000002</v>
      </c>
      <c r="I385" s="6">
        <v>28.956000000000003</v>
      </c>
      <c r="J385" t="s">
        <v>162</v>
      </c>
    </row>
    <row r="386" spans="1:10" x14ac:dyDescent="0.2">
      <c r="A386">
        <v>25</v>
      </c>
      <c r="B386">
        <v>384</v>
      </c>
      <c r="C386" t="s">
        <v>170</v>
      </c>
      <c r="D386">
        <v>0</v>
      </c>
      <c r="E386">
        <v>14.4</v>
      </c>
      <c r="F386">
        <v>14.7</v>
      </c>
      <c r="G386">
        <v>14.5</v>
      </c>
      <c r="H386" s="6">
        <f t="shared" si="5"/>
        <v>14.533333333333333</v>
      </c>
      <c r="I386" s="6">
        <v>20.32</v>
      </c>
      <c r="J386" t="s">
        <v>163</v>
      </c>
    </row>
    <row r="387" spans="1:10" x14ac:dyDescent="0.2">
      <c r="A387">
        <v>25</v>
      </c>
      <c r="B387">
        <v>385</v>
      </c>
      <c r="C387" t="s">
        <v>169</v>
      </c>
      <c r="D387">
        <v>0</v>
      </c>
      <c r="E387">
        <v>21.3</v>
      </c>
      <c r="F387">
        <v>21.3</v>
      </c>
      <c r="G387">
        <v>21.2</v>
      </c>
      <c r="H387" s="6">
        <f t="shared" si="5"/>
        <v>21.266666666666666</v>
      </c>
      <c r="I387" s="6">
        <v>36.322000000000003</v>
      </c>
      <c r="J387" t="s">
        <v>164</v>
      </c>
    </row>
    <row r="388" spans="1:10" x14ac:dyDescent="0.2">
      <c r="A388">
        <v>25</v>
      </c>
      <c r="B388">
        <v>386</v>
      </c>
      <c r="C388" t="s">
        <v>178</v>
      </c>
      <c r="D388">
        <v>0</v>
      </c>
      <c r="E388">
        <v>18.5</v>
      </c>
      <c r="F388">
        <v>19.5</v>
      </c>
      <c r="G388">
        <v>19</v>
      </c>
      <c r="H388" s="6">
        <f t="shared" ref="H388:H451" si="6">AVERAGE(E388:G388)</f>
        <v>19</v>
      </c>
      <c r="I388" s="6">
        <v>35.052</v>
      </c>
      <c r="J388" t="s">
        <v>160</v>
      </c>
    </row>
    <row r="389" spans="1:10" x14ac:dyDescent="0.2">
      <c r="A389">
        <v>25</v>
      </c>
      <c r="B389">
        <v>387</v>
      </c>
      <c r="C389" t="s">
        <v>178</v>
      </c>
      <c r="D389">
        <v>0</v>
      </c>
      <c r="E389">
        <v>17.7</v>
      </c>
      <c r="F389">
        <v>17.899999999999999</v>
      </c>
      <c r="G389">
        <v>18</v>
      </c>
      <c r="H389" s="6">
        <f t="shared" si="6"/>
        <v>17.866666666666664</v>
      </c>
      <c r="I389" s="6">
        <v>21.59</v>
      </c>
      <c r="J389" t="s">
        <v>160</v>
      </c>
    </row>
    <row r="390" spans="1:10" x14ac:dyDescent="0.2">
      <c r="A390">
        <v>25</v>
      </c>
      <c r="B390">
        <v>388</v>
      </c>
      <c r="C390" t="s">
        <v>178</v>
      </c>
      <c r="D390">
        <v>0</v>
      </c>
      <c r="E390">
        <v>17.5</v>
      </c>
      <c r="F390">
        <v>18</v>
      </c>
      <c r="G390">
        <v>18.100000000000001</v>
      </c>
      <c r="H390" s="6">
        <f t="shared" si="6"/>
        <v>17.866666666666667</v>
      </c>
      <c r="I390" s="6">
        <v>29.718</v>
      </c>
      <c r="J390" t="s">
        <v>162</v>
      </c>
    </row>
    <row r="391" spans="1:10" x14ac:dyDescent="0.2">
      <c r="A391">
        <v>25</v>
      </c>
      <c r="B391">
        <v>389</v>
      </c>
      <c r="C391" t="s">
        <v>178</v>
      </c>
      <c r="D391">
        <v>0</v>
      </c>
      <c r="E391">
        <v>18</v>
      </c>
      <c r="F391">
        <v>17.899999999999999</v>
      </c>
      <c r="G391">
        <v>18.100000000000001</v>
      </c>
      <c r="H391" s="6">
        <f t="shared" si="6"/>
        <v>18</v>
      </c>
      <c r="I391" s="6">
        <v>33.274000000000001</v>
      </c>
      <c r="J391" t="s">
        <v>162</v>
      </c>
    </row>
    <row r="392" spans="1:10" x14ac:dyDescent="0.2">
      <c r="A392">
        <v>25</v>
      </c>
      <c r="B392">
        <v>390</v>
      </c>
      <c r="C392" t="s">
        <v>169</v>
      </c>
      <c r="D392">
        <v>0</v>
      </c>
      <c r="E392">
        <v>18.5</v>
      </c>
      <c r="F392">
        <v>18.399999999999999</v>
      </c>
      <c r="G392">
        <v>18.7</v>
      </c>
      <c r="H392" s="6">
        <f t="shared" si="6"/>
        <v>18.533333333333331</v>
      </c>
      <c r="I392" s="6">
        <v>36.576000000000001</v>
      </c>
      <c r="J392" t="s">
        <v>160</v>
      </c>
    </row>
    <row r="393" spans="1:10" x14ac:dyDescent="0.2">
      <c r="A393">
        <v>25</v>
      </c>
      <c r="B393">
        <v>391</v>
      </c>
      <c r="C393" t="s">
        <v>169</v>
      </c>
      <c r="D393">
        <v>0</v>
      </c>
      <c r="E393">
        <v>20</v>
      </c>
      <c r="F393">
        <v>20.5</v>
      </c>
      <c r="G393">
        <v>20.7</v>
      </c>
      <c r="H393" s="6">
        <f t="shared" si="6"/>
        <v>20.400000000000002</v>
      </c>
      <c r="I393" s="6">
        <v>36.83</v>
      </c>
      <c r="J393" t="s">
        <v>162</v>
      </c>
    </row>
    <row r="394" spans="1:10" x14ac:dyDescent="0.2">
      <c r="A394">
        <v>25</v>
      </c>
      <c r="B394">
        <v>392</v>
      </c>
      <c r="C394" t="s">
        <v>178</v>
      </c>
      <c r="D394">
        <v>0</v>
      </c>
      <c r="E394">
        <v>19.600000000000001</v>
      </c>
      <c r="F394">
        <v>19.7</v>
      </c>
      <c r="G394">
        <v>19.8</v>
      </c>
      <c r="H394" s="6">
        <f t="shared" si="6"/>
        <v>19.7</v>
      </c>
      <c r="I394" s="6">
        <v>36.83</v>
      </c>
      <c r="J394" t="s">
        <v>160</v>
      </c>
    </row>
    <row r="395" spans="1:10" x14ac:dyDescent="0.2">
      <c r="A395">
        <v>25</v>
      </c>
      <c r="B395">
        <v>393</v>
      </c>
      <c r="C395" t="s">
        <v>170</v>
      </c>
      <c r="D395">
        <v>0</v>
      </c>
      <c r="E395">
        <v>18.600000000000001</v>
      </c>
      <c r="F395">
        <v>17.5</v>
      </c>
      <c r="G395">
        <v>18</v>
      </c>
      <c r="H395" s="6">
        <f t="shared" si="6"/>
        <v>18.033333333333335</v>
      </c>
      <c r="I395" s="6">
        <v>36.322000000000003</v>
      </c>
      <c r="J395" t="s">
        <v>160</v>
      </c>
    </row>
    <row r="396" spans="1:10" x14ac:dyDescent="0.2">
      <c r="A396">
        <v>25</v>
      </c>
      <c r="B396">
        <v>394</v>
      </c>
      <c r="C396" t="s">
        <v>178</v>
      </c>
      <c r="D396">
        <v>0</v>
      </c>
      <c r="E396">
        <v>16.899999999999999</v>
      </c>
      <c r="F396">
        <v>16.600000000000001</v>
      </c>
      <c r="G396">
        <v>16.7</v>
      </c>
      <c r="H396" s="6">
        <f t="shared" si="6"/>
        <v>16.733333333333334</v>
      </c>
      <c r="I396" s="6">
        <v>23.114000000000001</v>
      </c>
      <c r="J396" t="s">
        <v>162</v>
      </c>
    </row>
    <row r="397" spans="1:10" x14ac:dyDescent="0.2">
      <c r="A397">
        <v>25</v>
      </c>
      <c r="B397">
        <v>395</v>
      </c>
      <c r="C397" t="s">
        <v>178</v>
      </c>
      <c r="D397">
        <v>0</v>
      </c>
      <c r="E397">
        <v>17.399999999999999</v>
      </c>
      <c r="F397">
        <v>17.5</v>
      </c>
      <c r="G397">
        <v>17.7</v>
      </c>
      <c r="H397" s="6">
        <f t="shared" si="6"/>
        <v>17.533333333333331</v>
      </c>
      <c r="I397" s="6">
        <v>30.48</v>
      </c>
      <c r="J397" t="s">
        <v>160</v>
      </c>
    </row>
    <row r="398" spans="1:10" x14ac:dyDescent="0.2">
      <c r="A398">
        <v>26</v>
      </c>
      <c r="B398">
        <v>396</v>
      </c>
      <c r="C398" t="s">
        <v>165</v>
      </c>
      <c r="D398">
        <v>1</v>
      </c>
      <c r="E398">
        <v>26.6</v>
      </c>
      <c r="F398">
        <v>25.9</v>
      </c>
      <c r="G398">
        <v>25.8</v>
      </c>
      <c r="H398" s="6">
        <f t="shared" si="6"/>
        <v>26.099999999999998</v>
      </c>
      <c r="I398" s="6">
        <v>64.515999999999991</v>
      </c>
      <c r="J398" t="s">
        <v>160</v>
      </c>
    </row>
    <row r="399" spans="1:10" x14ac:dyDescent="0.2">
      <c r="A399">
        <v>26</v>
      </c>
      <c r="B399">
        <v>397</v>
      </c>
      <c r="C399" t="s">
        <v>166</v>
      </c>
      <c r="D399">
        <v>0</v>
      </c>
      <c r="E399">
        <v>27.1</v>
      </c>
      <c r="F399">
        <v>27.4</v>
      </c>
      <c r="G399">
        <v>27.4</v>
      </c>
      <c r="H399" s="6">
        <f t="shared" si="6"/>
        <v>27.3</v>
      </c>
      <c r="I399" s="6">
        <v>40.386000000000003</v>
      </c>
      <c r="J399" t="s">
        <v>162</v>
      </c>
    </row>
    <row r="400" spans="1:10" x14ac:dyDescent="0.2">
      <c r="A400">
        <v>26</v>
      </c>
      <c r="B400">
        <v>398</v>
      </c>
      <c r="C400" t="s">
        <v>175</v>
      </c>
      <c r="D400">
        <v>0</v>
      </c>
      <c r="E400">
        <v>23.2</v>
      </c>
      <c r="F400">
        <v>22.8</v>
      </c>
      <c r="G400">
        <v>23.7</v>
      </c>
      <c r="H400" s="6">
        <f t="shared" si="6"/>
        <v>23.233333333333334</v>
      </c>
      <c r="I400" s="6">
        <v>35.306000000000004</v>
      </c>
      <c r="J400" t="s">
        <v>162</v>
      </c>
    </row>
    <row r="401" spans="1:10" x14ac:dyDescent="0.2">
      <c r="A401">
        <v>26</v>
      </c>
      <c r="B401">
        <v>399</v>
      </c>
      <c r="C401" t="s">
        <v>395</v>
      </c>
      <c r="D401">
        <v>0</v>
      </c>
      <c r="E401">
        <v>22.7</v>
      </c>
      <c r="F401">
        <v>22.9</v>
      </c>
      <c r="G401">
        <v>23.1</v>
      </c>
      <c r="H401" s="6">
        <f t="shared" si="6"/>
        <v>22.899999999999995</v>
      </c>
      <c r="I401" s="6">
        <v>43.434000000000005</v>
      </c>
      <c r="J401" t="s">
        <v>162</v>
      </c>
    </row>
    <row r="402" spans="1:10" x14ac:dyDescent="0.2">
      <c r="A402">
        <v>26</v>
      </c>
      <c r="B402">
        <v>400</v>
      </c>
      <c r="C402" t="s">
        <v>168</v>
      </c>
      <c r="D402">
        <v>0</v>
      </c>
      <c r="E402">
        <v>30.2</v>
      </c>
      <c r="F402">
        <v>30.7</v>
      </c>
      <c r="G402">
        <v>30.5</v>
      </c>
      <c r="H402" s="6">
        <f t="shared" si="6"/>
        <v>30.466666666666669</v>
      </c>
      <c r="I402" s="6">
        <v>49.275999999999996</v>
      </c>
      <c r="J402" t="s">
        <v>160</v>
      </c>
    </row>
    <row r="403" spans="1:10" x14ac:dyDescent="0.2">
      <c r="A403">
        <v>26</v>
      </c>
      <c r="B403">
        <v>401</v>
      </c>
      <c r="C403" t="s">
        <v>169</v>
      </c>
      <c r="D403">
        <v>0</v>
      </c>
      <c r="E403">
        <v>27.9</v>
      </c>
      <c r="F403">
        <v>26.9</v>
      </c>
      <c r="G403">
        <v>27.1</v>
      </c>
      <c r="H403" s="6">
        <f t="shared" si="6"/>
        <v>27.3</v>
      </c>
      <c r="I403" s="6">
        <v>57.912000000000006</v>
      </c>
      <c r="J403" t="s">
        <v>160</v>
      </c>
    </row>
    <row r="404" spans="1:10" x14ac:dyDescent="0.2">
      <c r="A404">
        <v>26</v>
      </c>
      <c r="B404">
        <v>402</v>
      </c>
      <c r="C404" t="s">
        <v>167</v>
      </c>
      <c r="D404">
        <v>0</v>
      </c>
      <c r="E404">
        <v>22.1</v>
      </c>
      <c r="F404">
        <v>22.6</v>
      </c>
      <c r="G404">
        <v>22.7</v>
      </c>
      <c r="H404" s="6">
        <f t="shared" si="6"/>
        <v>22.466666666666669</v>
      </c>
      <c r="I404" s="6">
        <v>31.496000000000002</v>
      </c>
      <c r="J404" t="s">
        <v>163</v>
      </c>
    </row>
    <row r="405" spans="1:10" x14ac:dyDescent="0.2">
      <c r="A405">
        <v>26</v>
      </c>
      <c r="B405">
        <v>403</v>
      </c>
      <c r="C405" t="s">
        <v>169</v>
      </c>
      <c r="D405">
        <v>0</v>
      </c>
      <c r="E405">
        <v>26.6</v>
      </c>
      <c r="F405">
        <v>26.9</v>
      </c>
      <c r="G405">
        <v>27.5</v>
      </c>
      <c r="H405" s="6">
        <f t="shared" si="6"/>
        <v>27</v>
      </c>
      <c r="I405" s="6">
        <v>55.118000000000002</v>
      </c>
      <c r="J405" t="s">
        <v>160</v>
      </c>
    </row>
    <row r="406" spans="1:10" x14ac:dyDescent="0.2">
      <c r="A406">
        <v>26</v>
      </c>
      <c r="B406">
        <v>404</v>
      </c>
      <c r="C406" t="s">
        <v>170</v>
      </c>
      <c r="D406">
        <v>0</v>
      </c>
      <c r="E406">
        <v>26.1</v>
      </c>
      <c r="F406">
        <v>26.3</v>
      </c>
      <c r="G406">
        <v>25.9</v>
      </c>
      <c r="H406" s="6">
        <f t="shared" si="6"/>
        <v>26.100000000000005</v>
      </c>
      <c r="I406" s="6">
        <v>47.244000000000007</v>
      </c>
      <c r="J406" t="s">
        <v>160</v>
      </c>
    </row>
    <row r="407" spans="1:10" x14ac:dyDescent="0.2">
      <c r="A407">
        <v>26</v>
      </c>
      <c r="B407">
        <v>405</v>
      </c>
      <c r="C407" t="s">
        <v>165</v>
      </c>
      <c r="D407">
        <v>1</v>
      </c>
      <c r="E407">
        <v>10.3</v>
      </c>
      <c r="F407">
        <v>10.5</v>
      </c>
      <c r="G407">
        <v>9.8000000000000007</v>
      </c>
      <c r="H407" s="6">
        <f t="shared" si="6"/>
        <v>10.200000000000001</v>
      </c>
      <c r="I407" s="6">
        <v>41.402000000000001</v>
      </c>
      <c r="J407" t="s">
        <v>163</v>
      </c>
    </row>
    <row r="408" spans="1:10" x14ac:dyDescent="0.2">
      <c r="A408">
        <v>26</v>
      </c>
      <c r="B408">
        <v>406</v>
      </c>
      <c r="C408" t="s">
        <v>178</v>
      </c>
      <c r="D408">
        <v>0</v>
      </c>
      <c r="E408">
        <v>16.8</v>
      </c>
      <c r="F408">
        <v>16.399999999999999</v>
      </c>
      <c r="G408">
        <v>16.2</v>
      </c>
      <c r="H408" s="6">
        <f t="shared" si="6"/>
        <v>16.466666666666669</v>
      </c>
      <c r="I408" s="6">
        <v>31.496000000000002</v>
      </c>
      <c r="J408" t="s">
        <v>163</v>
      </c>
    </row>
    <row r="409" spans="1:10" x14ac:dyDescent="0.2">
      <c r="A409">
        <v>26</v>
      </c>
      <c r="B409">
        <v>407</v>
      </c>
      <c r="C409" t="s">
        <v>170</v>
      </c>
      <c r="D409">
        <v>0</v>
      </c>
      <c r="E409">
        <v>25.5</v>
      </c>
      <c r="F409">
        <v>24.9</v>
      </c>
      <c r="G409">
        <v>24.7</v>
      </c>
      <c r="H409" s="6">
        <f t="shared" si="6"/>
        <v>25.033333333333331</v>
      </c>
      <c r="I409" s="6">
        <v>48.768000000000001</v>
      </c>
      <c r="J409" t="s">
        <v>160</v>
      </c>
    </row>
    <row r="410" spans="1:10" x14ac:dyDescent="0.2">
      <c r="A410">
        <v>26</v>
      </c>
      <c r="B410">
        <v>408</v>
      </c>
      <c r="C410" t="s">
        <v>166</v>
      </c>
      <c r="D410">
        <v>0</v>
      </c>
      <c r="E410">
        <v>27</v>
      </c>
      <c r="F410">
        <v>27</v>
      </c>
      <c r="G410">
        <v>26.9</v>
      </c>
      <c r="H410" s="6">
        <f t="shared" si="6"/>
        <v>26.966666666666669</v>
      </c>
      <c r="I410" s="6">
        <v>42.417999999999999</v>
      </c>
      <c r="J410" t="s">
        <v>162</v>
      </c>
    </row>
    <row r="411" spans="1:10" x14ac:dyDescent="0.2">
      <c r="A411">
        <v>26</v>
      </c>
      <c r="B411">
        <v>409</v>
      </c>
      <c r="C411" t="s">
        <v>168</v>
      </c>
      <c r="D411">
        <v>0</v>
      </c>
      <c r="E411">
        <v>21.9</v>
      </c>
      <c r="F411">
        <v>21.2</v>
      </c>
      <c r="G411">
        <v>19.899999999999999</v>
      </c>
      <c r="H411" s="6">
        <f t="shared" si="6"/>
        <v>20.999999999999996</v>
      </c>
      <c r="I411" s="6">
        <v>22.606000000000002</v>
      </c>
      <c r="J411" t="s">
        <v>162</v>
      </c>
    </row>
    <row r="412" spans="1:10" x14ac:dyDescent="0.2">
      <c r="A412">
        <v>26</v>
      </c>
      <c r="B412">
        <v>410</v>
      </c>
      <c r="C412" t="s">
        <v>178</v>
      </c>
      <c r="D412">
        <v>0</v>
      </c>
      <c r="E412">
        <v>26.4</v>
      </c>
      <c r="F412">
        <v>25.9</v>
      </c>
      <c r="G412">
        <v>24.9</v>
      </c>
      <c r="H412" s="6">
        <f t="shared" si="6"/>
        <v>25.733333333333331</v>
      </c>
      <c r="I412" s="6">
        <v>32.765999999999998</v>
      </c>
      <c r="J412" t="s">
        <v>162</v>
      </c>
    </row>
    <row r="413" spans="1:10" x14ac:dyDescent="0.2">
      <c r="A413">
        <v>26</v>
      </c>
      <c r="B413">
        <v>411</v>
      </c>
      <c r="C413" t="s">
        <v>178</v>
      </c>
      <c r="D413">
        <v>0</v>
      </c>
      <c r="E413">
        <v>24.8</v>
      </c>
      <c r="F413">
        <v>25.1</v>
      </c>
      <c r="G413">
        <v>24.6</v>
      </c>
      <c r="H413" s="6">
        <f t="shared" si="6"/>
        <v>24.833333333333332</v>
      </c>
      <c r="I413" s="6">
        <v>31.242000000000001</v>
      </c>
      <c r="J413" t="s">
        <v>163</v>
      </c>
    </row>
    <row r="414" spans="1:10" x14ac:dyDescent="0.2">
      <c r="A414">
        <v>26</v>
      </c>
      <c r="B414">
        <v>412</v>
      </c>
      <c r="C414" t="s">
        <v>168</v>
      </c>
      <c r="D414">
        <v>0</v>
      </c>
      <c r="E414">
        <v>17.399999999999999</v>
      </c>
      <c r="F414">
        <v>17.399999999999999</v>
      </c>
      <c r="G414">
        <v>17.399999999999999</v>
      </c>
      <c r="H414" s="6">
        <f t="shared" si="6"/>
        <v>17.399999999999999</v>
      </c>
      <c r="I414" s="6">
        <v>22.86</v>
      </c>
      <c r="J414" t="s">
        <v>163</v>
      </c>
    </row>
    <row r="415" spans="1:10" x14ac:dyDescent="0.2">
      <c r="A415">
        <v>26</v>
      </c>
      <c r="B415">
        <v>413</v>
      </c>
      <c r="C415" t="s">
        <v>166</v>
      </c>
      <c r="D415">
        <v>0</v>
      </c>
      <c r="E415">
        <v>19</v>
      </c>
      <c r="F415">
        <v>18.899999999999999</v>
      </c>
      <c r="G415">
        <v>18.7</v>
      </c>
      <c r="H415" s="6">
        <f t="shared" si="6"/>
        <v>18.866666666666664</v>
      </c>
      <c r="I415" s="6">
        <v>25.146000000000001</v>
      </c>
      <c r="J415" t="s">
        <v>162</v>
      </c>
    </row>
    <row r="416" spans="1:10" x14ac:dyDescent="0.2">
      <c r="A416">
        <v>26</v>
      </c>
      <c r="B416">
        <v>414</v>
      </c>
      <c r="C416" t="s">
        <v>178</v>
      </c>
      <c r="D416">
        <v>0</v>
      </c>
      <c r="E416">
        <v>20.3</v>
      </c>
      <c r="F416">
        <v>20</v>
      </c>
      <c r="G416">
        <v>21</v>
      </c>
      <c r="H416" s="6">
        <f t="shared" si="6"/>
        <v>20.433333333333334</v>
      </c>
      <c r="I416" s="6">
        <v>36.83</v>
      </c>
      <c r="J416" t="s">
        <v>163</v>
      </c>
    </row>
    <row r="417" spans="1:10" x14ac:dyDescent="0.2">
      <c r="A417">
        <v>26</v>
      </c>
      <c r="B417">
        <v>415</v>
      </c>
      <c r="C417" t="s">
        <v>165</v>
      </c>
      <c r="D417">
        <v>1</v>
      </c>
      <c r="E417">
        <v>13.9</v>
      </c>
      <c r="F417">
        <v>13.7</v>
      </c>
      <c r="G417">
        <v>13.8</v>
      </c>
      <c r="H417" s="6">
        <f t="shared" si="6"/>
        <v>13.800000000000002</v>
      </c>
      <c r="I417" s="6">
        <v>39.624000000000002</v>
      </c>
      <c r="J417" t="s">
        <v>162</v>
      </c>
    </row>
    <row r="418" spans="1:10" x14ac:dyDescent="0.2">
      <c r="A418">
        <v>26</v>
      </c>
      <c r="B418">
        <v>416</v>
      </c>
      <c r="C418" t="s">
        <v>168</v>
      </c>
      <c r="D418">
        <v>0</v>
      </c>
      <c r="E418">
        <v>17.2</v>
      </c>
      <c r="F418">
        <v>17.100000000000001</v>
      </c>
      <c r="G418">
        <v>17.3</v>
      </c>
      <c r="H418" s="6">
        <f t="shared" si="6"/>
        <v>17.2</v>
      </c>
      <c r="I418" s="6">
        <v>23.114000000000001</v>
      </c>
      <c r="J418" t="s">
        <v>162</v>
      </c>
    </row>
    <row r="419" spans="1:10" x14ac:dyDescent="0.2">
      <c r="A419">
        <v>27</v>
      </c>
      <c r="B419">
        <v>417</v>
      </c>
      <c r="C419" t="s">
        <v>395</v>
      </c>
      <c r="D419">
        <v>0</v>
      </c>
      <c r="E419">
        <v>15.9</v>
      </c>
      <c r="F419">
        <v>15.7</v>
      </c>
      <c r="G419">
        <v>15.3</v>
      </c>
      <c r="H419" s="6">
        <f t="shared" si="6"/>
        <v>15.633333333333335</v>
      </c>
      <c r="I419" s="6">
        <v>29.972000000000001</v>
      </c>
      <c r="J419" t="s">
        <v>162</v>
      </c>
    </row>
    <row r="420" spans="1:10" x14ac:dyDescent="0.2">
      <c r="A420">
        <v>27</v>
      </c>
      <c r="B420">
        <v>418</v>
      </c>
      <c r="C420" t="s">
        <v>168</v>
      </c>
      <c r="D420">
        <v>0</v>
      </c>
      <c r="E420">
        <v>27.1</v>
      </c>
      <c r="F420">
        <v>23.8</v>
      </c>
      <c r="G420">
        <v>27.9</v>
      </c>
      <c r="H420" s="6">
        <f t="shared" si="6"/>
        <v>26.266666666666669</v>
      </c>
      <c r="I420" s="6">
        <v>37.083999999999996</v>
      </c>
      <c r="J420" t="s">
        <v>160</v>
      </c>
    </row>
    <row r="421" spans="1:10" x14ac:dyDescent="0.2">
      <c r="A421">
        <v>27</v>
      </c>
      <c r="B421">
        <v>419</v>
      </c>
      <c r="C421" t="s">
        <v>178</v>
      </c>
      <c r="D421">
        <v>0</v>
      </c>
      <c r="E421">
        <v>26.4</v>
      </c>
      <c r="F421">
        <v>27.3</v>
      </c>
      <c r="G421">
        <v>27</v>
      </c>
      <c r="H421" s="6">
        <f t="shared" si="6"/>
        <v>26.900000000000002</v>
      </c>
      <c r="I421" s="6">
        <v>40.64</v>
      </c>
      <c r="J421" t="s">
        <v>160</v>
      </c>
    </row>
    <row r="422" spans="1:10" x14ac:dyDescent="0.2">
      <c r="A422">
        <v>27</v>
      </c>
      <c r="B422">
        <v>420</v>
      </c>
      <c r="C422" t="s">
        <v>178</v>
      </c>
      <c r="D422">
        <v>0</v>
      </c>
      <c r="E422">
        <v>28.1</v>
      </c>
      <c r="F422">
        <v>28.8</v>
      </c>
      <c r="G422">
        <v>28.8</v>
      </c>
      <c r="H422" s="6">
        <f t="shared" si="6"/>
        <v>28.566666666666666</v>
      </c>
      <c r="I422" s="6">
        <v>36.83</v>
      </c>
      <c r="J422" t="s">
        <v>162</v>
      </c>
    </row>
    <row r="423" spans="1:10" x14ac:dyDescent="0.2">
      <c r="A423">
        <v>27</v>
      </c>
      <c r="B423">
        <v>421</v>
      </c>
      <c r="C423" t="s">
        <v>178</v>
      </c>
      <c r="D423">
        <v>0</v>
      </c>
      <c r="E423">
        <v>21.5</v>
      </c>
      <c r="F423">
        <v>22</v>
      </c>
      <c r="G423">
        <v>21.8</v>
      </c>
      <c r="H423" s="6">
        <f t="shared" si="6"/>
        <v>21.766666666666666</v>
      </c>
      <c r="I423" s="6">
        <v>45.465999999999994</v>
      </c>
      <c r="J423" t="s">
        <v>160</v>
      </c>
    </row>
    <row r="424" spans="1:10" x14ac:dyDescent="0.2">
      <c r="A424">
        <v>27</v>
      </c>
      <c r="B424">
        <v>422</v>
      </c>
      <c r="C424" t="s">
        <v>166</v>
      </c>
      <c r="D424">
        <v>0</v>
      </c>
      <c r="E424">
        <v>18.8</v>
      </c>
      <c r="F424">
        <v>18.899999999999999</v>
      </c>
      <c r="G424">
        <v>19.100000000000001</v>
      </c>
      <c r="H424" s="6">
        <f t="shared" si="6"/>
        <v>18.933333333333334</v>
      </c>
      <c r="I424" s="6">
        <v>25.907999999999998</v>
      </c>
      <c r="J424" t="s">
        <v>163</v>
      </c>
    </row>
    <row r="425" spans="1:10" x14ac:dyDescent="0.2">
      <c r="A425">
        <v>27</v>
      </c>
      <c r="B425">
        <v>423</v>
      </c>
      <c r="C425" t="s">
        <v>178</v>
      </c>
      <c r="D425">
        <v>0</v>
      </c>
      <c r="E425">
        <v>21.8</v>
      </c>
      <c r="F425">
        <v>21.9</v>
      </c>
      <c r="G425">
        <v>21.6</v>
      </c>
      <c r="H425" s="6">
        <f t="shared" si="6"/>
        <v>21.766666666666669</v>
      </c>
      <c r="I425" s="6">
        <v>30.733999999999998</v>
      </c>
      <c r="J425" t="s">
        <v>162</v>
      </c>
    </row>
    <row r="426" spans="1:10" x14ac:dyDescent="0.2">
      <c r="A426">
        <v>27</v>
      </c>
      <c r="B426">
        <v>424</v>
      </c>
      <c r="C426" t="s">
        <v>161</v>
      </c>
      <c r="D426">
        <v>1</v>
      </c>
      <c r="E426">
        <v>34.4</v>
      </c>
      <c r="F426">
        <v>34.5</v>
      </c>
      <c r="G426">
        <v>34.6</v>
      </c>
      <c r="H426" s="6">
        <f t="shared" si="6"/>
        <v>34.5</v>
      </c>
      <c r="I426" s="6">
        <v>69.596000000000004</v>
      </c>
      <c r="J426" t="s">
        <v>164</v>
      </c>
    </row>
    <row r="427" spans="1:10" x14ac:dyDescent="0.2">
      <c r="A427">
        <v>27</v>
      </c>
      <c r="B427">
        <v>425</v>
      </c>
      <c r="C427" t="s">
        <v>166</v>
      </c>
      <c r="D427">
        <v>0</v>
      </c>
      <c r="E427">
        <v>16.600000000000001</v>
      </c>
      <c r="F427">
        <v>15.9</v>
      </c>
      <c r="G427">
        <v>16.399999999999999</v>
      </c>
      <c r="H427" s="6">
        <f t="shared" si="6"/>
        <v>16.3</v>
      </c>
      <c r="I427" s="6">
        <v>36.576000000000001</v>
      </c>
      <c r="J427" t="s">
        <v>163</v>
      </c>
    </row>
    <row r="428" spans="1:10" x14ac:dyDescent="0.2">
      <c r="A428">
        <v>27</v>
      </c>
      <c r="B428">
        <v>426</v>
      </c>
      <c r="C428" t="s">
        <v>166</v>
      </c>
      <c r="D428">
        <v>0</v>
      </c>
      <c r="E428">
        <v>16.2</v>
      </c>
      <c r="F428">
        <v>16.5</v>
      </c>
      <c r="G428">
        <v>16.399999999999999</v>
      </c>
      <c r="H428" s="6">
        <f t="shared" si="6"/>
        <v>16.366666666666667</v>
      </c>
      <c r="I428" s="6">
        <v>33.527999999999999</v>
      </c>
      <c r="J428" t="s">
        <v>163</v>
      </c>
    </row>
    <row r="429" spans="1:10" x14ac:dyDescent="0.2">
      <c r="A429">
        <v>27</v>
      </c>
      <c r="B429">
        <v>427</v>
      </c>
      <c r="C429" t="s">
        <v>166</v>
      </c>
      <c r="D429">
        <v>0</v>
      </c>
      <c r="E429">
        <v>15.9</v>
      </c>
      <c r="F429">
        <v>15.5</v>
      </c>
      <c r="G429">
        <v>16.100000000000001</v>
      </c>
      <c r="H429" s="6">
        <f t="shared" si="6"/>
        <v>15.833333333333334</v>
      </c>
      <c r="I429" s="6">
        <v>19.812000000000001</v>
      </c>
      <c r="J429" t="s">
        <v>163</v>
      </c>
    </row>
    <row r="430" spans="1:10" x14ac:dyDescent="0.2">
      <c r="A430">
        <v>27</v>
      </c>
      <c r="B430">
        <v>428</v>
      </c>
      <c r="C430" t="s">
        <v>171</v>
      </c>
      <c r="D430">
        <v>0</v>
      </c>
      <c r="E430">
        <v>27.6</v>
      </c>
      <c r="F430">
        <v>27.1</v>
      </c>
      <c r="G430">
        <v>26.3</v>
      </c>
      <c r="H430" s="6">
        <f t="shared" si="6"/>
        <v>27</v>
      </c>
      <c r="I430" s="6">
        <v>61.214000000000006</v>
      </c>
      <c r="J430" t="s">
        <v>164</v>
      </c>
    </row>
    <row r="431" spans="1:10" x14ac:dyDescent="0.2">
      <c r="A431">
        <v>27</v>
      </c>
      <c r="B431">
        <v>429</v>
      </c>
      <c r="C431" t="s">
        <v>178</v>
      </c>
      <c r="D431">
        <v>0</v>
      </c>
      <c r="E431">
        <v>30</v>
      </c>
      <c r="F431">
        <v>30</v>
      </c>
      <c r="G431">
        <v>29.6</v>
      </c>
      <c r="H431" s="6">
        <f t="shared" si="6"/>
        <v>29.866666666666664</v>
      </c>
      <c r="I431" s="6">
        <v>51.562000000000005</v>
      </c>
      <c r="J431" t="s">
        <v>164</v>
      </c>
    </row>
    <row r="432" spans="1:10" x14ac:dyDescent="0.2">
      <c r="A432">
        <v>27</v>
      </c>
      <c r="B432">
        <v>430</v>
      </c>
      <c r="C432" t="s">
        <v>166</v>
      </c>
      <c r="D432">
        <v>0</v>
      </c>
      <c r="E432">
        <v>19.5</v>
      </c>
      <c r="F432">
        <v>19.7</v>
      </c>
      <c r="G432">
        <v>19.5</v>
      </c>
      <c r="H432" s="6">
        <f t="shared" si="6"/>
        <v>19.566666666666666</v>
      </c>
      <c r="I432" s="6">
        <v>21.843999999999998</v>
      </c>
      <c r="J432" t="s">
        <v>163</v>
      </c>
    </row>
    <row r="433" spans="1:10" x14ac:dyDescent="0.2">
      <c r="A433">
        <v>27</v>
      </c>
      <c r="B433">
        <v>431</v>
      </c>
      <c r="C433" t="s">
        <v>175</v>
      </c>
      <c r="D433">
        <v>0</v>
      </c>
      <c r="E433">
        <v>14</v>
      </c>
      <c r="F433">
        <v>14.2</v>
      </c>
      <c r="G433">
        <v>14.6</v>
      </c>
      <c r="H433" s="6">
        <f t="shared" si="6"/>
        <v>14.266666666666666</v>
      </c>
      <c r="I433" s="6">
        <v>18.288</v>
      </c>
      <c r="J433" t="s">
        <v>163</v>
      </c>
    </row>
    <row r="434" spans="1:10" x14ac:dyDescent="0.2">
      <c r="A434">
        <v>28</v>
      </c>
      <c r="B434">
        <v>432</v>
      </c>
      <c r="C434" t="s">
        <v>171</v>
      </c>
      <c r="D434">
        <v>0</v>
      </c>
      <c r="E434">
        <v>13.8</v>
      </c>
      <c r="F434">
        <v>14.1</v>
      </c>
      <c r="G434">
        <v>14.3</v>
      </c>
      <c r="H434" s="6">
        <f t="shared" si="6"/>
        <v>14.066666666666668</v>
      </c>
      <c r="I434" s="6">
        <v>24.1554</v>
      </c>
      <c r="J434" t="s">
        <v>163</v>
      </c>
    </row>
    <row r="435" spans="1:10" x14ac:dyDescent="0.2">
      <c r="A435">
        <v>28</v>
      </c>
      <c r="B435">
        <v>433</v>
      </c>
      <c r="C435" t="s">
        <v>178</v>
      </c>
      <c r="D435">
        <v>0</v>
      </c>
      <c r="E435">
        <v>20.3</v>
      </c>
      <c r="F435">
        <v>20.399999999999999</v>
      </c>
      <c r="G435">
        <v>20.2</v>
      </c>
      <c r="H435" s="6">
        <f t="shared" si="6"/>
        <v>20.3</v>
      </c>
      <c r="I435" s="6">
        <v>31.013400000000004</v>
      </c>
      <c r="J435" t="s">
        <v>162</v>
      </c>
    </row>
    <row r="436" spans="1:10" x14ac:dyDescent="0.2">
      <c r="A436">
        <v>28</v>
      </c>
      <c r="B436">
        <v>434</v>
      </c>
      <c r="C436" t="s">
        <v>178</v>
      </c>
      <c r="D436">
        <v>0</v>
      </c>
      <c r="E436">
        <v>21.3</v>
      </c>
      <c r="F436">
        <v>22</v>
      </c>
      <c r="G436">
        <v>22.4</v>
      </c>
      <c r="H436" s="6">
        <f t="shared" si="6"/>
        <v>21.899999999999995</v>
      </c>
      <c r="I436" s="6">
        <v>23.876000000000001</v>
      </c>
      <c r="J436" t="s">
        <v>162</v>
      </c>
    </row>
    <row r="437" spans="1:10" x14ac:dyDescent="0.2">
      <c r="A437">
        <v>28</v>
      </c>
      <c r="B437">
        <v>435</v>
      </c>
      <c r="C437" t="s">
        <v>169</v>
      </c>
      <c r="D437">
        <v>0</v>
      </c>
      <c r="E437">
        <v>32.299999999999997</v>
      </c>
      <c r="F437">
        <v>32.200000000000003</v>
      </c>
      <c r="G437">
        <v>32.200000000000003</v>
      </c>
      <c r="H437" s="6">
        <f t="shared" si="6"/>
        <v>32.233333333333334</v>
      </c>
      <c r="I437" s="6">
        <v>56.260999999999996</v>
      </c>
      <c r="J437" t="s">
        <v>164</v>
      </c>
    </row>
    <row r="438" spans="1:10" x14ac:dyDescent="0.2">
      <c r="A438">
        <v>28</v>
      </c>
      <c r="B438">
        <v>436</v>
      </c>
      <c r="C438" t="s">
        <v>178</v>
      </c>
      <c r="D438">
        <v>0</v>
      </c>
      <c r="E438">
        <v>21.3</v>
      </c>
      <c r="F438">
        <v>20.9</v>
      </c>
      <c r="G438">
        <v>21</v>
      </c>
      <c r="H438" s="6">
        <f t="shared" si="6"/>
        <v>21.066666666666666</v>
      </c>
      <c r="I438" s="6">
        <v>26.593800000000002</v>
      </c>
      <c r="J438" t="s">
        <v>162</v>
      </c>
    </row>
    <row r="439" spans="1:10" x14ac:dyDescent="0.2">
      <c r="A439">
        <v>28</v>
      </c>
      <c r="B439">
        <v>437</v>
      </c>
      <c r="C439" t="s">
        <v>178</v>
      </c>
      <c r="D439">
        <v>0</v>
      </c>
      <c r="E439">
        <v>15.1</v>
      </c>
      <c r="F439">
        <v>14.9</v>
      </c>
      <c r="G439">
        <v>15</v>
      </c>
      <c r="H439" s="6">
        <f t="shared" si="6"/>
        <v>15</v>
      </c>
      <c r="I439" s="6">
        <v>18.033999999999999</v>
      </c>
      <c r="J439" t="s">
        <v>162</v>
      </c>
    </row>
    <row r="440" spans="1:10" x14ac:dyDescent="0.2">
      <c r="A440">
        <v>28</v>
      </c>
      <c r="B440">
        <v>438</v>
      </c>
      <c r="C440" t="s">
        <v>178</v>
      </c>
      <c r="D440">
        <v>0</v>
      </c>
      <c r="E440">
        <v>24.4</v>
      </c>
      <c r="F440">
        <v>24.9</v>
      </c>
      <c r="G440">
        <v>24.6</v>
      </c>
      <c r="H440" s="6">
        <f t="shared" si="6"/>
        <v>24.633333333333336</v>
      </c>
      <c r="I440" s="6">
        <v>29.718</v>
      </c>
      <c r="J440" t="s">
        <v>160</v>
      </c>
    </row>
    <row r="441" spans="1:10" x14ac:dyDescent="0.2">
      <c r="A441">
        <v>28</v>
      </c>
      <c r="B441">
        <v>439</v>
      </c>
      <c r="C441" t="s">
        <v>178</v>
      </c>
      <c r="D441">
        <v>0</v>
      </c>
      <c r="E441">
        <v>28.6</v>
      </c>
      <c r="F441">
        <v>28.9</v>
      </c>
      <c r="G441">
        <v>28.6</v>
      </c>
      <c r="H441" s="6">
        <f t="shared" si="6"/>
        <v>28.7</v>
      </c>
      <c r="I441" s="6">
        <v>50.164999999999999</v>
      </c>
      <c r="J441" t="s">
        <v>160</v>
      </c>
    </row>
    <row r="442" spans="1:10" x14ac:dyDescent="0.2">
      <c r="A442">
        <v>28</v>
      </c>
      <c r="B442">
        <v>440</v>
      </c>
      <c r="C442" t="s">
        <v>178</v>
      </c>
      <c r="D442">
        <v>0</v>
      </c>
      <c r="E442">
        <v>20.3</v>
      </c>
      <c r="F442">
        <v>20.5</v>
      </c>
      <c r="G442">
        <v>20.399999999999999</v>
      </c>
      <c r="H442" s="6">
        <f t="shared" si="6"/>
        <v>20.399999999999999</v>
      </c>
      <c r="I442" s="6">
        <v>22.5044</v>
      </c>
      <c r="J442" t="s">
        <v>162</v>
      </c>
    </row>
    <row r="443" spans="1:10" x14ac:dyDescent="0.2">
      <c r="A443">
        <v>28</v>
      </c>
      <c r="B443">
        <v>441</v>
      </c>
      <c r="C443" t="s">
        <v>178</v>
      </c>
      <c r="D443">
        <v>0</v>
      </c>
      <c r="E443">
        <v>20.6</v>
      </c>
      <c r="F443">
        <v>20.9</v>
      </c>
      <c r="G443">
        <v>21.3</v>
      </c>
      <c r="H443" s="6">
        <f t="shared" si="6"/>
        <v>20.933333333333334</v>
      </c>
      <c r="I443" s="6">
        <v>18.5166</v>
      </c>
      <c r="J443" t="s">
        <v>162</v>
      </c>
    </row>
    <row r="444" spans="1:10" x14ac:dyDescent="0.2">
      <c r="A444">
        <v>28</v>
      </c>
      <c r="B444">
        <v>442</v>
      </c>
      <c r="C444" t="s">
        <v>169</v>
      </c>
      <c r="D444">
        <v>0</v>
      </c>
      <c r="E444">
        <v>24.2</v>
      </c>
      <c r="F444">
        <v>24.5</v>
      </c>
      <c r="G444">
        <v>24.4</v>
      </c>
      <c r="H444" s="6">
        <f t="shared" si="6"/>
        <v>24.366666666666664</v>
      </c>
      <c r="I444" s="6">
        <v>34.874200000000002</v>
      </c>
      <c r="J444" t="s">
        <v>160</v>
      </c>
    </row>
    <row r="445" spans="1:10" x14ac:dyDescent="0.2">
      <c r="A445">
        <v>28</v>
      </c>
      <c r="B445">
        <v>443</v>
      </c>
      <c r="C445" t="s">
        <v>168</v>
      </c>
      <c r="D445">
        <v>0</v>
      </c>
      <c r="E445">
        <v>28.4</v>
      </c>
      <c r="F445">
        <v>27.9</v>
      </c>
      <c r="G445">
        <v>28.1</v>
      </c>
      <c r="H445" s="6">
        <f t="shared" si="6"/>
        <v>28.133333333333336</v>
      </c>
      <c r="I445" s="6">
        <v>48.361599999999996</v>
      </c>
      <c r="J445" t="s">
        <v>160</v>
      </c>
    </row>
    <row r="446" spans="1:10" x14ac:dyDescent="0.2">
      <c r="A446">
        <v>28</v>
      </c>
      <c r="B446">
        <v>444</v>
      </c>
      <c r="C446" t="s">
        <v>178</v>
      </c>
      <c r="D446">
        <v>0</v>
      </c>
      <c r="E446">
        <v>25</v>
      </c>
      <c r="F446">
        <v>24.4</v>
      </c>
      <c r="G446">
        <v>24.7</v>
      </c>
      <c r="H446" s="6">
        <f t="shared" si="6"/>
        <v>24.7</v>
      </c>
      <c r="I446" s="6">
        <v>33.020000000000003</v>
      </c>
      <c r="J446" t="s">
        <v>162</v>
      </c>
    </row>
    <row r="447" spans="1:10" x14ac:dyDescent="0.2">
      <c r="A447">
        <v>28</v>
      </c>
      <c r="B447">
        <v>445</v>
      </c>
      <c r="C447" t="s">
        <v>171</v>
      </c>
      <c r="D447">
        <v>0</v>
      </c>
      <c r="E447">
        <v>29</v>
      </c>
      <c r="F447">
        <v>28.9</v>
      </c>
      <c r="G447">
        <v>29.2</v>
      </c>
      <c r="H447" s="6">
        <f t="shared" si="6"/>
        <v>29.033333333333331</v>
      </c>
      <c r="I447" s="6">
        <v>64.287399999999991</v>
      </c>
      <c r="J447" t="s">
        <v>164</v>
      </c>
    </row>
    <row r="448" spans="1:10" x14ac:dyDescent="0.2">
      <c r="A448">
        <v>28</v>
      </c>
      <c r="B448">
        <v>446</v>
      </c>
      <c r="C448" t="s">
        <v>178</v>
      </c>
      <c r="D448">
        <v>0</v>
      </c>
      <c r="E448">
        <v>23.3</v>
      </c>
      <c r="F448">
        <v>22.8</v>
      </c>
      <c r="G448">
        <v>23.3</v>
      </c>
      <c r="H448" s="6">
        <f t="shared" si="6"/>
        <v>23.133333333333336</v>
      </c>
      <c r="I448" s="6">
        <v>20.345400000000001</v>
      </c>
      <c r="J448" t="s">
        <v>163</v>
      </c>
    </row>
    <row r="449" spans="1:10" x14ac:dyDescent="0.2">
      <c r="A449">
        <v>28</v>
      </c>
      <c r="B449">
        <v>447</v>
      </c>
      <c r="C449" t="s">
        <v>169</v>
      </c>
      <c r="D449">
        <v>0</v>
      </c>
      <c r="E449">
        <v>28</v>
      </c>
      <c r="F449">
        <v>28.5</v>
      </c>
      <c r="G449">
        <v>28.8</v>
      </c>
      <c r="H449" s="6">
        <f t="shared" si="6"/>
        <v>28.433333333333334</v>
      </c>
      <c r="I449" s="6">
        <v>69.341999999999999</v>
      </c>
      <c r="J449" t="s">
        <v>164</v>
      </c>
    </row>
    <row r="450" spans="1:10" x14ac:dyDescent="0.2">
      <c r="A450">
        <v>29</v>
      </c>
      <c r="B450">
        <v>448</v>
      </c>
      <c r="C450" t="s">
        <v>172</v>
      </c>
      <c r="D450">
        <v>0</v>
      </c>
      <c r="E450">
        <v>24.9</v>
      </c>
      <c r="F450">
        <v>25.9</v>
      </c>
      <c r="G450">
        <v>26.4</v>
      </c>
      <c r="H450" s="6">
        <f t="shared" si="6"/>
        <v>25.733333333333331</v>
      </c>
      <c r="I450" s="6">
        <v>45.440600000000003</v>
      </c>
      <c r="J450" t="s">
        <v>160</v>
      </c>
    </row>
    <row r="451" spans="1:10" x14ac:dyDescent="0.2">
      <c r="A451">
        <v>29</v>
      </c>
      <c r="B451">
        <v>449</v>
      </c>
      <c r="C451" t="s">
        <v>170</v>
      </c>
      <c r="D451">
        <v>0</v>
      </c>
      <c r="E451">
        <v>28.9</v>
      </c>
      <c r="F451">
        <v>29.3</v>
      </c>
      <c r="G451">
        <v>29.6</v>
      </c>
      <c r="H451" s="6">
        <f t="shared" si="6"/>
        <v>29.266666666666669</v>
      </c>
      <c r="I451" s="6">
        <v>66.725800000000007</v>
      </c>
      <c r="J451" t="s">
        <v>160</v>
      </c>
    </row>
    <row r="452" spans="1:10" x14ac:dyDescent="0.2">
      <c r="A452">
        <v>29</v>
      </c>
      <c r="B452">
        <v>450</v>
      </c>
      <c r="C452" t="s">
        <v>169</v>
      </c>
      <c r="D452">
        <v>0</v>
      </c>
      <c r="E452">
        <v>15.6</v>
      </c>
      <c r="F452">
        <v>15.6</v>
      </c>
      <c r="G452">
        <v>15.6</v>
      </c>
      <c r="H452" s="6">
        <f t="shared" ref="H452:H515" si="7">AVERAGE(E452:G452)</f>
        <v>15.6</v>
      </c>
      <c r="I452" s="6">
        <v>24.384</v>
      </c>
      <c r="J452" t="s">
        <v>163</v>
      </c>
    </row>
    <row r="453" spans="1:10" x14ac:dyDescent="0.2">
      <c r="A453">
        <v>29</v>
      </c>
      <c r="B453">
        <v>451</v>
      </c>
      <c r="C453" t="s">
        <v>178</v>
      </c>
      <c r="D453">
        <v>0</v>
      </c>
      <c r="E453">
        <v>27.3</v>
      </c>
      <c r="F453">
        <v>27.7</v>
      </c>
      <c r="G453">
        <v>27.3</v>
      </c>
      <c r="H453" s="6">
        <f t="shared" si="7"/>
        <v>27.433333333333334</v>
      </c>
      <c r="I453" s="6">
        <v>40.005000000000003</v>
      </c>
      <c r="J453" t="s">
        <v>162</v>
      </c>
    </row>
    <row r="454" spans="1:10" x14ac:dyDescent="0.2">
      <c r="A454">
        <v>29</v>
      </c>
      <c r="B454">
        <v>452</v>
      </c>
      <c r="C454" t="s">
        <v>168</v>
      </c>
      <c r="D454">
        <v>0</v>
      </c>
      <c r="E454">
        <v>16.899999999999999</v>
      </c>
      <c r="F454">
        <v>16.899999999999999</v>
      </c>
      <c r="G454">
        <v>16.600000000000001</v>
      </c>
      <c r="H454" s="6">
        <f t="shared" si="7"/>
        <v>16.8</v>
      </c>
      <c r="I454" s="6">
        <v>28.574999999999999</v>
      </c>
      <c r="J454" t="s">
        <v>162</v>
      </c>
    </row>
    <row r="455" spans="1:10" x14ac:dyDescent="0.2">
      <c r="A455">
        <v>29</v>
      </c>
      <c r="B455">
        <v>453</v>
      </c>
      <c r="C455" t="s">
        <v>169</v>
      </c>
      <c r="D455">
        <v>0</v>
      </c>
      <c r="E455">
        <v>25.5</v>
      </c>
      <c r="F455">
        <v>25.6</v>
      </c>
      <c r="G455">
        <v>25.2</v>
      </c>
      <c r="H455" s="6">
        <f t="shared" si="7"/>
        <v>25.433333333333334</v>
      </c>
      <c r="I455" s="6">
        <v>46.151800000000001</v>
      </c>
      <c r="J455" t="s">
        <v>160</v>
      </c>
    </row>
    <row r="456" spans="1:10" x14ac:dyDescent="0.2">
      <c r="A456">
        <v>29</v>
      </c>
      <c r="B456">
        <v>454</v>
      </c>
      <c r="C456" t="s">
        <v>169</v>
      </c>
      <c r="D456">
        <v>0</v>
      </c>
      <c r="E456">
        <v>31.8</v>
      </c>
      <c r="F456">
        <v>31.9</v>
      </c>
      <c r="G456">
        <v>31.7</v>
      </c>
      <c r="H456" s="6">
        <f t="shared" si="7"/>
        <v>31.8</v>
      </c>
      <c r="I456" s="6">
        <v>39.624000000000002</v>
      </c>
      <c r="J456" t="s">
        <v>162</v>
      </c>
    </row>
    <row r="457" spans="1:10" x14ac:dyDescent="0.2">
      <c r="A457">
        <v>29</v>
      </c>
      <c r="B457">
        <v>455</v>
      </c>
      <c r="C457" t="s">
        <v>104</v>
      </c>
      <c r="D457">
        <v>0</v>
      </c>
      <c r="E457">
        <v>30.5</v>
      </c>
      <c r="F457">
        <v>31.2</v>
      </c>
      <c r="G457">
        <v>31.4</v>
      </c>
      <c r="H457" s="6">
        <f t="shared" si="7"/>
        <v>31.033333333333331</v>
      </c>
      <c r="I457" s="6">
        <v>50.8</v>
      </c>
      <c r="J457" t="s">
        <v>160</v>
      </c>
    </row>
    <row r="458" spans="1:10" x14ac:dyDescent="0.2">
      <c r="A458">
        <v>29</v>
      </c>
      <c r="B458">
        <v>456</v>
      </c>
      <c r="C458" t="s">
        <v>168</v>
      </c>
      <c r="D458">
        <v>0</v>
      </c>
      <c r="E458">
        <v>20.9</v>
      </c>
      <c r="F458">
        <v>21.4</v>
      </c>
      <c r="G458">
        <v>21.1</v>
      </c>
      <c r="H458" s="6">
        <f t="shared" si="7"/>
        <v>21.133333333333333</v>
      </c>
      <c r="I458" s="6">
        <v>31.445200000000003</v>
      </c>
      <c r="J458" t="s">
        <v>162</v>
      </c>
    </row>
    <row r="459" spans="1:10" x14ac:dyDescent="0.2">
      <c r="A459">
        <v>29</v>
      </c>
      <c r="B459">
        <v>457</v>
      </c>
      <c r="C459" t="s">
        <v>169</v>
      </c>
      <c r="D459">
        <v>0</v>
      </c>
      <c r="E459">
        <v>32.1</v>
      </c>
      <c r="F459">
        <v>32.5</v>
      </c>
      <c r="G459">
        <v>33.1</v>
      </c>
      <c r="H459" s="6">
        <f t="shared" si="7"/>
        <v>32.566666666666663</v>
      </c>
      <c r="I459" s="6">
        <v>65.150999999999996</v>
      </c>
      <c r="J459" t="s">
        <v>160</v>
      </c>
    </row>
    <row r="460" spans="1:10" x14ac:dyDescent="0.2">
      <c r="A460">
        <v>29</v>
      </c>
      <c r="B460">
        <v>458</v>
      </c>
      <c r="C460" t="s">
        <v>175</v>
      </c>
      <c r="D460">
        <v>0</v>
      </c>
      <c r="E460">
        <v>17.100000000000001</v>
      </c>
      <c r="F460">
        <v>17.2</v>
      </c>
      <c r="G460">
        <v>17</v>
      </c>
      <c r="H460" s="6">
        <f t="shared" si="7"/>
        <v>17.099999999999998</v>
      </c>
      <c r="I460" s="6">
        <v>27.025600000000001</v>
      </c>
      <c r="J460" t="s">
        <v>163</v>
      </c>
    </row>
    <row r="461" spans="1:10" x14ac:dyDescent="0.2">
      <c r="A461">
        <v>29</v>
      </c>
      <c r="B461">
        <v>459</v>
      </c>
      <c r="C461" t="s">
        <v>169</v>
      </c>
      <c r="D461">
        <v>0</v>
      </c>
      <c r="E461">
        <v>16.399999999999999</v>
      </c>
      <c r="F461">
        <v>16.399999999999999</v>
      </c>
      <c r="G461">
        <v>16.399999999999999</v>
      </c>
      <c r="H461" s="6">
        <f t="shared" si="7"/>
        <v>16.399999999999999</v>
      </c>
      <c r="I461" s="6">
        <v>27.457400000000003</v>
      </c>
      <c r="J461" t="s">
        <v>162</v>
      </c>
    </row>
    <row r="462" spans="1:10" x14ac:dyDescent="0.2">
      <c r="A462">
        <v>29</v>
      </c>
      <c r="B462">
        <v>460</v>
      </c>
      <c r="C462" t="s">
        <v>172</v>
      </c>
      <c r="D462">
        <v>0</v>
      </c>
      <c r="E462">
        <v>22.7</v>
      </c>
      <c r="F462">
        <v>23.6</v>
      </c>
      <c r="G462">
        <v>22.9</v>
      </c>
      <c r="H462" s="6">
        <f t="shared" si="7"/>
        <v>23.066666666666663</v>
      </c>
      <c r="I462" s="6">
        <v>48.183799999999998</v>
      </c>
      <c r="J462" t="s">
        <v>160</v>
      </c>
    </row>
    <row r="463" spans="1:10" x14ac:dyDescent="0.2">
      <c r="A463">
        <v>30</v>
      </c>
      <c r="B463">
        <v>461</v>
      </c>
      <c r="C463" t="s">
        <v>178</v>
      </c>
      <c r="D463">
        <v>0</v>
      </c>
      <c r="E463">
        <v>27.8</v>
      </c>
      <c r="F463">
        <v>27.2</v>
      </c>
      <c r="G463">
        <v>27.5</v>
      </c>
      <c r="H463" s="6">
        <f t="shared" si="7"/>
        <v>27.5</v>
      </c>
      <c r="I463" s="6">
        <v>35.814</v>
      </c>
      <c r="J463" t="s">
        <v>164</v>
      </c>
    </row>
    <row r="464" spans="1:10" x14ac:dyDescent="0.2">
      <c r="A464">
        <v>30</v>
      </c>
      <c r="B464">
        <v>462</v>
      </c>
      <c r="C464" t="s">
        <v>169</v>
      </c>
      <c r="D464">
        <v>0</v>
      </c>
      <c r="E464">
        <v>22.7</v>
      </c>
      <c r="F464">
        <v>22.9</v>
      </c>
      <c r="G464">
        <v>22.9</v>
      </c>
      <c r="H464" s="6">
        <f t="shared" si="7"/>
        <v>22.833333333333332</v>
      </c>
      <c r="I464" s="6">
        <v>51.308</v>
      </c>
      <c r="J464" t="s">
        <v>160</v>
      </c>
    </row>
    <row r="465" spans="1:10" x14ac:dyDescent="0.2">
      <c r="A465">
        <v>30</v>
      </c>
      <c r="B465">
        <v>463</v>
      </c>
      <c r="C465" t="s">
        <v>168</v>
      </c>
      <c r="D465">
        <v>0</v>
      </c>
      <c r="E465">
        <v>15.7</v>
      </c>
      <c r="F465">
        <v>15.9</v>
      </c>
      <c r="G465">
        <v>15.7</v>
      </c>
      <c r="H465" s="6">
        <f t="shared" si="7"/>
        <v>15.766666666666666</v>
      </c>
      <c r="I465" s="6">
        <v>28.067000000000004</v>
      </c>
      <c r="J465" t="s">
        <v>163</v>
      </c>
    </row>
    <row r="466" spans="1:10" x14ac:dyDescent="0.2">
      <c r="A466">
        <v>30</v>
      </c>
      <c r="B466">
        <v>464</v>
      </c>
      <c r="C466" t="s">
        <v>168</v>
      </c>
      <c r="D466">
        <v>0</v>
      </c>
      <c r="E466">
        <v>16.7</v>
      </c>
      <c r="F466">
        <v>17</v>
      </c>
      <c r="G466">
        <v>17.100000000000001</v>
      </c>
      <c r="H466" s="6">
        <f t="shared" si="7"/>
        <v>16.933333333333334</v>
      </c>
      <c r="I466" s="6">
        <v>29.972000000000001</v>
      </c>
      <c r="J466" t="s">
        <v>162</v>
      </c>
    </row>
    <row r="467" spans="1:10" x14ac:dyDescent="0.2">
      <c r="A467">
        <v>30</v>
      </c>
      <c r="B467">
        <v>465</v>
      </c>
      <c r="C467" t="s">
        <v>166</v>
      </c>
      <c r="D467">
        <v>0</v>
      </c>
      <c r="E467">
        <v>15</v>
      </c>
      <c r="F467">
        <v>15.1</v>
      </c>
      <c r="G467">
        <v>14.9</v>
      </c>
      <c r="H467" s="6">
        <f t="shared" si="7"/>
        <v>15</v>
      </c>
      <c r="I467" s="6">
        <v>24.13</v>
      </c>
      <c r="J467" t="s">
        <v>163</v>
      </c>
    </row>
    <row r="468" spans="1:10" x14ac:dyDescent="0.2">
      <c r="A468">
        <v>30</v>
      </c>
      <c r="B468">
        <v>466</v>
      </c>
      <c r="C468" t="s">
        <v>166</v>
      </c>
      <c r="D468">
        <v>0</v>
      </c>
      <c r="E468">
        <v>15.6</v>
      </c>
      <c r="F468">
        <v>15.7</v>
      </c>
      <c r="G468">
        <v>15.7</v>
      </c>
      <c r="H468" s="6">
        <f t="shared" si="7"/>
        <v>15.666666666666666</v>
      </c>
      <c r="I468" s="6">
        <v>24.003</v>
      </c>
      <c r="J468" t="s">
        <v>163</v>
      </c>
    </row>
    <row r="469" spans="1:10" x14ac:dyDescent="0.2">
      <c r="A469">
        <v>30</v>
      </c>
      <c r="B469">
        <v>467</v>
      </c>
      <c r="C469" t="s">
        <v>166</v>
      </c>
      <c r="D469">
        <v>0</v>
      </c>
      <c r="E469">
        <v>16.600000000000001</v>
      </c>
      <c r="F469">
        <v>16.2</v>
      </c>
      <c r="G469">
        <v>16.3</v>
      </c>
      <c r="H469" s="6">
        <f t="shared" si="7"/>
        <v>16.366666666666664</v>
      </c>
      <c r="I469" s="6">
        <v>28.447999999999997</v>
      </c>
      <c r="J469" t="s">
        <v>162</v>
      </c>
    </row>
    <row r="470" spans="1:10" x14ac:dyDescent="0.2">
      <c r="A470">
        <v>30</v>
      </c>
      <c r="B470">
        <v>468</v>
      </c>
      <c r="C470" t="s">
        <v>178</v>
      </c>
      <c r="D470">
        <v>0</v>
      </c>
      <c r="E470">
        <v>16.399999999999999</v>
      </c>
      <c r="F470">
        <v>16.399999999999999</v>
      </c>
      <c r="G470">
        <v>16.5</v>
      </c>
      <c r="H470" s="6">
        <f t="shared" si="7"/>
        <v>16.433333333333334</v>
      </c>
      <c r="I470" s="6">
        <v>36.2712</v>
      </c>
      <c r="J470" t="s">
        <v>160</v>
      </c>
    </row>
    <row r="471" spans="1:10" x14ac:dyDescent="0.2">
      <c r="A471">
        <v>30</v>
      </c>
      <c r="B471">
        <v>469</v>
      </c>
      <c r="C471" t="s">
        <v>251</v>
      </c>
      <c r="D471">
        <v>1</v>
      </c>
      <c r="E471">
        <v>13.7</v>
      </c>
      <c r="F471">
        <v>13.9</v>
      </c>
      <c r="G471">
        <v>13.9</v>
      </c>
      <c r="H471" s="6">
        <f t="shared" si="7"/>
        <v>13.833333333333334</v>
      </c>
      <c r="I471" s="6">
        <v>27.432000000000002</v>
      </c>
      <c r="J471" t="s">
        <v>162</v>
      </c>
    </row>
    <row r="472" spans="1:10" x14ac:dyDescent="0.2">
      <c r="A472">
        <v>30</v>
      </c>
      <c r="B472">
        <v>470</v>
      </c>
      <c r="C472" t="s">
        <v>178</v>
      </c>
      <c r="D472">
        <v>0</v>
      </c>
      <c r="E472">
        <v>14.4</v>
      </c>
      <c r="F472">
        <v>14.3</v>
      </c>
      <c r="G472">
        <v>14.5</v>
      </c>
      <c r="H472" s="6">
        <f t="shared" si="7"/>
        <v>14.4</v>
      </c>
      <c r="I472" s="6">
        <v>27.686</v>
      </c>
      <c r="J472" t="s">
        <v>162</v>
      </c>
    </row>
    <row r="473" spans="1:10" x14ac:dyDescent="0.2">
      <c r="A473">
        <v>30</v>
      </c>
      <c r="B473">
        <v>471</v>
      </c>
      <c r="C473" t="s">
        <v>169</v>
      </c>
      <c r="D473">
        <v>0</v>
      </c>
      <c r="E473">
        <v>21.2</v>
      </c>
      <c r="F473">
        <v>21.3</v>
      </c>
      <c r="G473">
        <v>21.3</v>
      </c>
      <c r="H473" s="6">
        <f t="shared" si="7"/>
        <v>21.266666666666666</v>
      </c>
      <c r="I473" s="6">
        <v>26.923999999999999</v>
      </c>
      <c r="J473" t="s">
        <v>160</v>
      </c>
    </row>
    <row r="474" spans="1:10" x14ac:dyDescent="0.2">
      <c r="A474">
        <v>30</v>
      </c>
      <c r="B474">
        <v>472</v>
      </c>
      <c r="C474" t="s">
        <v>178</v>
      </c>
      <c r="D474">
        <v>0</v>
      </c>
      <c r="E474">
        <v>15.6</v>
      </c>
      <c r="F474">
        <v>15.3</v>
      </c>
      <c r="G474">
        <v>15.5</v>
      </c>
      <c r="H474" s="6">
        <f t="shared" si="7"/>
        <v>15.466666666666667</v>
      </c>
      <c r="I474" s="6">
        <v>25.146000000000001</v>
      </c>
      <c r="J474" t="s">
        <v>162</v>
      </c>
    </row>
    <row r="475" spans="1:10" x14ac:dyDescent="0.2">
      <c r="A475">
        <v>30</v>
      </c>
      <c r="B475">
        <v>473</v>
      </c>
      <c r="C475" t="s">
        <v>169</v>
      </c>
      <c r="D475">
        <v>0</v>
      </c>
      <c r="E475">
        <v>23.1</v>
      </c>
      <c r="F475">
        <v>22.4</v>
      </c>
      <c r="G475">
        <v>22.4</v>
      </c>
      <c r="H475" s="6">
        <f t="shared" si="7"/>
        <v>22.633333333333336</v>
      </c>
      <c r="I475" s="6">
        <v>38.227000000000004</v>
      </c>
      <c r="J475" t="s">
        <v>160</v>
      </c>
    </row>
    <row r="476" spans="1:10" x14ac:dyDescent="0.2">
      <c r="A476">
        <v>30</v>
      </c>
      <c r="B476">
        <v>474</v>
      </c>
      <c r="C476" t="s">
        <v>169</v>
      </c>
      <c r="D476">
        <v>0</v>
      </c>
      <c r="E476">
        <v>21.1</v>
      </c>
      <c r="F476">
        <v>21.2</v>
      </c>
      <c r="G476">
        <v>21.3</v>
      </c>
      <c r="H476" s="6">
        <f t="shared" si="7"/>
        <v>21.2</v>
      </c>
      <c r="I476" s="6">
        <v>29.082999999999998</v>
      </c>
      <c r="J476" t="s">
        <v>160</v>
      </c>
    </row>
    <row r="477" spans="1:10" x14ac:dyDescent="0.2">
      <c r="A477">
        <v>30</v>
      </c>
      <c r="B477">
        <v>475</v>
      </c>
      <c r="C477" t="s">
        <v>178</v>
      </c>
      <c r="D477">
        <v>0</v>
      </c>
      <c r="E477">
        <v>16.399999999999999</v>
      </c>
      <c r="F477">
        <v>16.399999999999999</v>
      </c>
      <c r="G477">
        <v>16.8</v>
      </c>
      <c r="H477" s="6">
        <f t="shared" si="7"/>
        <v>16.533333333333331</v>
      </c>
      <c r="I477" s="6">
        <v>23.114000000000001</v>
      </c>
      <c r="J477" t="s">
        <v>162</v>
      </c>
    </row>
    <row r="478" spans="1:10" x14ac:dyDescent="0.2">
      <c r="A478">
        <v>30</v>
      </c>
      <c r="B478">
        <v>476</v>
      </c>
      <c r="C478" t="s">
        <v>178</v>
      </c>
      <c r="D478">
        <v>0</v>
      </c>
      <c r="E478">
        <v>16.3</v>
      </c>
      <c r="F478">
        <v>16.5</v>
      </c>
      <c r="G478">
        <v>16.100000000000001</v>
      </c>
      <c r="H478" s="6">
        <f t="shared" si="7"/>
        <v>16.3</v>
      </c>
      <c r="I478" s="6">
        <v>31.496000000000002</v>
      </c>
      <c r="J478" t="s">
        <v>160</v>
      </c>
    </row>
    <row r="479" spans="1:10" x14ac:dyDescent="0.2">
      <c r="A479">
        <v>30</v>
      </c>
      <c r="B479">
        <v>477</v>
      </c>
      <c r="C479" t="s">
        <v>175</v>
      </c>
      <c r="D479">
        <v>0</v>
      </c>
      <c r="E479">
        <v>19.399999999999999</v>
      </c>
      <c r="F479">
        <v>19.100000000000001</v>
      </c>
      <c r="G479">
        <v>19.100000000000001</v>
      </c>
      <c r="H479" s="6">
        <f t="shared" si="7"/>
        <v>19.2</v>
      </c>
      <c r="I479" s="6">
        <v>21.336000000000002</v>
      </c>
      <c r="J479" t="s">
        <v>163</v>
      </c>
    </row>
    <row r="480" spans="1:10" x14ac:dyDescent="0.2">
      <c r="A480">
        <v>30</v>
      </c>
      <c r="B480">
        <v>478</v>
      </c>
      <c r="C480" t="s">
        <v>178</v>
      </c>
      <c r="D480">
        <v>0</v>
      </c>
      <c r="E480">
        <v>17.899999999999999</v>
      </c>
      <c r="F480">
        <v>18</v>
      </c>
      <c r="G480">
        <v>17.8</v>
      </c>
      <c r="H480" s="6">
        <f t="shared" si="7"/>
        <v>17.900000000000002</v>
      </c>
      <c r="I480" s="6">
        <v>30.607000000000003</v>
      </c>
      <c r="J480" t="s">
        <v>160</v>
      </c>
    </row>
    <row r="481" spans="1:10" x14ac:dyDescent="0.2">
      <c r="A481">
        <v>30</v>
      </c>
      <c r="B481">
        <v>479</v>
      </c>
      <c r="C481" t="s">
        <v>168</v>
      </c>
      <c r="D481">
        <v>0</v>
      </c>
      <c r="E481">
        <v>16.7</v>
      </c>
      <c r="F481">
        <v>16.7</v>
      </c>
      <c r="G481">
        <v>16.3</v>
      </c>
      <c r="H481" s="6">
        <f t="shared" si="7"/>
        <v>16.566666666666666</v>
      </c>
      <c r="I481" s="6">
        <v>22.352000000000004</v>
      </c>
      <c r="J481" t="s">
        <v>163</v>
      </c>
    </row>
    <row r="482" spans="1:10" x14ac:dyDescent="0.2">
      <c r="A482">
        <v>30</v>
      </c>
      <c r="B482">
        <v>480</v>
      </c>
      <c r="C482" t="s">
        <v>178</v>
      </c>
      <c r="D482">
        <v>0</v>
      </c>
      <c r="E482">
        <v>20.3</v>
      </c>
      <c r="F482">
        <v>20.2</v>
      </c>
      <c r="G482">
        <v>20.100000000000001</v>
      </c>
      <c r="H482" s="6">
        <f t="shared" si="7"/>
        <v>20.2</v>
      </c>
      <c r="I482" s="6">
        <v>23.622000000000003</v>
      </c>
      <c r="J482" t="s">
        <v>162</v>
      </c>
    </row>
    <row r="483" spans="1:10" x14ac:dyDescent="0.2">
      <c r="A483">
        <v>30</v>
      </c>
      <c r="B483">
        <v>481</v>
      </c>
      <c r="C483" t="s">
        <v>175</v>
      </c>
      <c r="D483">
        <v>0</v>
      </c>
      <c r="E483">
        <v>16.2</v>
      </c>
      <c r="F483">
        <v>16.2</v>
      </c>
      <c r="G483">
        <v>16.399999999999999</v>
      </c>
      <c r="H483" s="6">
        <f t="shared" si="7"/>
        <v>16.266666666666666</v>
      </c>
      <c r="I483" s="6">
        <v>20.827999999999999</v>
      </c>
      <c r="J483" t="s">
        <v>163</v>
      </c>
    </row>
    <row r="484" spans="1:10" x14ac:dyDescent="0.2">
      <c r="A484">
        <v>30</v>
      </c>
      <c r="B484">
        <v>482</v>
      </c>
      <c r="C484" t="s">
        <v>168</v>
      </c>
      <c r="D484">
        <v>0</v>
      </c>
      <c r="E484">
        <v>17.7</v>
      </c>
      <c r="F484">
        <v>17.600000000000001</v>
      </c>
      <c r="G484">
        <v>17.7</v>
      </c>
      <c r="H484" s="6">
        <f t="shared" si="7"/>
        <v>17.666666666666668</v>
      </c>
      <c r="I484" s="6">
        <v>35.052</v>
      </c>
      <c r="J484" t="s">
        <v>160</v>
      </c>
    </row>
    <row r="485" spans="1:10" x14ac:dyDescent="0.2">
      <c r="A485">
        <v>31</v>
      </c>
      <c r="B485">
        <v>483</v>
      </c>
      <c r="C485" t="s">
        <v>178</v>
      </c>
      <c r="D485">
        <v>0</v>
      </c>
      <c r="E485">
        <v>17.8</v>
      </c>
      <c r="F485">
        <v>17.5</v>
      </c>
      <c r="G485">
        <v>17.899999999999999</v>
      </c>
      <c r="H485" s="6">
        <f t="shared" si="7"/>
        <v>17.733333333333331</v>
      </c>
      <c r="I485" s="6">
        <v>33.274000000000001</v>
      </c>
      <c r="J485" t="s">
        <v>160</v>
      </c>
    </row>
    <row r="486" spans="1:10" x14ac:dyDescent="0.2">
      <c r="A486">
        <v>31</v>
      </c>
      <c r="B486">
        <v>484</v>
      </c>
      <c r="C486" t="s">
        <v>178</v>
      </c>
      <c r="D486">
        <v>0</v>
      </c>
      <c r="E486">
        <v>20.7</v>
      </c>
      <c r="F486">
        <v>20.9</v>
      </c>
      <c r="G486">
        <v>20.100000000000001</v>
      </c>
      <c r="H486" s="6">
        <f t="shared" si="7"/>
        <v>20.566666666666666</v>
      </c>
      <c r="I486" s="6">
        <v>50.292000000000002</v>
      </c>
      <c r="J486" t="s">
        <v>164</v>
      </c>
    </row>
    <row r="487" spans="1:10" x14ac:dyDescent="0.2">
      <c r="A487">
        <v>31</v>
      </c>
      <c r="B487">
        <v>485</v>
      </c>
      <c r="C487" t="s">
        <v>161</v>
      </c>
      <c r="D487">
        <v>1</v>
      </c>
      <c r="E487">
        <v>12.9</v>
      </c>
      <c r="F487">
        <v>13.1</v>
      </c>
      <c r="G487">
        <v>13.5</v>
      </c>
      <c r="H487" s="6">
        <f t="shared" si="7"/>
        <v>13.166666666666666</v>
      </c>
      <c r="I487" s="6">
        <v>30.733999999999998</v>
      </c>
      <c r="J487" t="s">
        <v>162</v>
      </c>
    </row>
    <row r="488" spans="1:10" x14ac:dyDescent="0.2">
      <c r="A488">
        <v>31</v>
      </c>
      <c r="B488">
        <v>486</v>
      </c>
      <c r="C488" t="s">
        <v>178</v>
      </c>
      <c r="D488">
        <v>0</v>
      </c>
      <c r="E488">
        <v>16.899999999999999</v>
      </c>
      <c r="F488">
        <v>16.899999999999999</v>
      </c>
      <c r="G488">
        <v>16.7</v>
      </c>
      <c r="H488" s="6">
        <f t="shared" si="7"/>
        <v>16.833333333333332</v>
      </c>
      <c r="I488" s="6">
        <v>48.3108</v>
      </c>
      <c r="J488" t="s">
        <v>164</v>
      </c>
    </row>
    <row r="489" spans="1:10" x14ac:dyDescent="0.2">
      <c r="A489">
        <v>31</v>
      </c>
      <c r="B489">
        <v>487</v>
      </c>
      <c r="C489" t="s">
        <v>178</v>
      </c>
      <c r="D489">
        <v>0</v>
      </c>
      <c r="E489">
        <v>18.899999999999999</v>
      </c>
      <c r="F489">
        <v>19.100000000000001</v>
      </c>
      <c r="G489">
        <v>18.7</v>
      </c>
      <c r="H489" s="6">
        <f t="shared" si="7"/>
        <v>18.900000000000002</v>
      </c>
      <c r="I489" s="6">
        <v>23.495000000000001</v>
      </c>
      <c r="J489" t="s">
        <v>160</v>
      </c>
    </row>
    <row r="490" spans="1:10" x14ac:dyDescent="0.2">
      <c r="A490">
        <v>31</v>
      </c>
      <c r="B490">
        <v>488</v>
      </c>
      <c r="C490" t="s">
        <v>178</v>
      </c>
      <c r="D490">
        <v>0</v>
      </c>
      <c r="E490">
        <v>16.899999999999999</v>
      </c>
      <c r="F490">
        <v>17.100000000000001</v>
      </c>
      <c r="G490">
        <v>16.899999999999999</v>
      </c>
      <c r="H490" s="6">
        <f t="shared" si="7"/>
        <v>16.966666666666665</v>
      </c>
      <c r="I490" s="6">
        <v>29.6418</v>
      </c>
      <c r="J490" t="s">
        <v>160</v>
      </c>
    </row>
    <row r="491" spans="1:10" x14ac:dyDescent="0.2">
      <c r="A491">
        <v>31</v>
      </c>
      <c r="B491">
        <v>489</v>
      </c>
      <c r="C491" t="s">
        <v>178</v>
      </c>
      <c r="D491">
        <v>0</v>
      </c>
      <c r="E491">
        <v>15.2</v>
      </c>
      <c r="F491">
        <v>14.9</v>
      </c>
      <c r="G491">
        <v>14.9</v>
      </c>
      <c r="H491" s="6">
        <f t="shared" si="7"/>
        <v>15</v>
      </c>
      <c r="I491" s="6">
        <v>20.116800000000001</v>
      </c>
      <c r="J491" t="s">
        <v>162</v>
      </c>
    </row>
    <row r="492" spans="1:10" x14ac:dyDescent="0.2">
      <c r="A492">
        <v>31</v>
      </c>
      <c r="B492">
        <v>490</v>
      </c>
      <c r="C492" t="s">
        <v>178</v>
      </c>
      <c r="D492">
        <v>0</v>
      </c>
      <c r="E492">
        <v>18.100000000000001</v>
      </c>
      <c r="F492">
        <v>18.2</v>
      </c>
      <c r="G492">
        <v>18.100000000000001</v>
      </c>
      <c r="H492" s="6">
        <f t="shared" si="7"/>
        <v>18.133333333333333</v>
      </c>
      <c r="I492" s="6">
        <v>25.654</v>
      </c>
      <c r="J492" t="s">
        <v>160</v>
      </c>
    </row>
    <row r="493" spans="1:10" x14ac:dyDescent="0.2">
      <c r="A493">
        <v>31</v>
      </c>
      <c r="B493">
        <v>491</v>
      </c>
      <c r="C493" t="s">
        <v>178</v>
      </c>
      <c r="D493">
        <v>0</v>
      </c>
      <c r="E493">
        <v>14.1</v>
      </c>
      <c r="F493">
        <v>14.1</v>
      </c>
      <c r="G493">
        <v>14.2</v>
      </c>
      <c r="H493" s="6">
        <f t="shared" si="7"/>
        <v>14.133333333333333</v>
      </c>
      <c r="I493" s="6">
        <v>25.857199999999999</v>
      </c>
      <c r="J493" t="s">
        <v>160</v>
      </c>
    </row>
    <row r="494" spans="1:10" x14ac:dyDescent="0.2">
      <c r="A494">
        <v>31</v>
      </c>
      <c r="B494">
        <v>492</v>
      </c>
      <c r="C494" t="s">
        <v>178</v>
      </c>
      <c r="D494">
        <v>0</v>
      </c>
      <c r="E494">
        <v>17.7</v>
      </c>
      <c r="F494">
        <v>17.899999999999999</v>
      </c>
      <c r="G494">
        <v>17.100000000000001</v>
      </c>
      <c r="H494" s="6">
        <f t="shared" si="7"/>
        <v>17.566666666666666</v>
      </c>
      <c r="I494" s="6">
        <v>28.574999999999999</v>
      </c>
      <c r="J494" t="s">
        <v>160</v>
      </c>
    </row>
    <row r="495" spans="1:10" x14ac:dyDescent="0.2">
      <c r="A495">
        <v>31</v>
      </c>
      <c r="B495">
        <v>493</v>
      </c>
      <c r="C495" t="s">
        <v>178</v>
      </c>
      <c r="D495">
        <v>0</v>
      </c>
      <c r="E495">
        <v>14.9</v>
      </c>
      <c r="F495">
        <v>15.5</v>
      </c>
      <c r="G495">
        <v>15.7</v>
      </c>
      <c r="H495" s="6">
        <f t="shared" si="7"/>
        <v>15.366666666666665</v>
      </c>
      <c r="I495" s="6">
        <v>23.876000000000001</v>
      </c>
      <c r="J495" t="s">
        <v>162</v>
      </c>
    </row>
    <row r="496" spans="1:10" x14ac:dyDescent="0.2">
      <c r="A496">
        <v>31</v>
      </c>
      <c r="B496">
        <v>494</v>
      </c>
      <c r="C496" t="s">
        <v>178</v>
      </c>
      <c r="D496">
        <v>0</v>
      </c>
      <c r="E496">
        <v>15.5</v>
      </c>
      <c r="F496">
        <v>15.4</v>
      </c>
      <c r="G496">
        <v>15.1</v>
      </c>
      <c r="H496" s="6">
        <f t="shared" si="7"/>
        <v>15.333333333333334</v>
      </c>
      <c r="I496" s="6">
        <v>31.75</v>
      </c>
      <c r="J496" t="s">
        <v>160</v>
      </c>
    </row>
    <row r="497" spans="1:10" x14ac:dyDescent="0.2">
      <c r="A497">
        <v>31</v>
      </c>
      <c r="B497">
        <v>495</v>
      </c>
      <c r="C497" t="s">
        <v>178</v>
      </c>
      <c r="D497">
        <v>0</v>
      </c>
      <c r="E497">
        <v>9.5</v>
      </c>
      <c r="F497">
        <v>10.1</v>
      </c>
      <c r="G497">
        <v>10.7</v>
      </c>
      <c r="H497" s="6">
        <f t="shared" si="7"/>
        <v>10.1</v>
      </c>
      <c r="I497" s="6">
        <v>17.907</v>
      </c>
      <c r="J497" t="s">
        <v>163</v>
      </c>
    </row>
    <row r="498" spans="1:10" x14ac:dyDescent="0.2">
      <c r="A498">
        <v>31</v>
      </c>
      <c r="B498">
        <v>496</v>
      </c>
      <c r="C498" t="s">
        <v>178</v>
      </c>
      <c r="D498">
        <v>0</v>
      </c>
      <c r="E498">
        <v>11.2</v>
      </c>
      <c r="F498">
        <v>12.1</v>
      </c>
      <c r="G498">
        <v>11.5</v>
      </c>
      <c r="H498" s="6">
        <f t="shared" si="7"/>
        <v>11.6</v>
      </c>
      <c r="I498" s="6">
        <v>20.447000000000003</v>
      </c>
      <c r="J498" t="s">
        <v>162</v>
      </c>
    </row>
    <row r="499" spans="1:10" x14ac:dyDescent="0.2">
      <c r="A499">
        <v>31</v>
      </c>
      <c r="B499">
        <v>497</v>
      </c>
      <c r="C499" t="s">
        <v>178</v>
      </c>
      <c r="D499">
        <v>0</v>
      </c>
      <c r="E499">
        <v>13.6</v>
      </c>
      <c r="F499">
        <v>14.5</v>
      </c>
      <c r="G499">
        <v>14.5</v>
      </c>
      <c r="H499" s="6">
        <f t="shared" si="7"/>
        <v>14.200000000000001</v>
      </c>
      <c r="I499" s="6">
        <v>44.45</v>
      </c>
      <c r="J499" t="s">
        <v>160</v>
      </c>
    </row>
    <row r="500" spans="1:10" x14ac:dyDescent="0.2">
      <c r="A500">
        <v>31</v>
      </c>
      <c r="B500">
        <v>498</v>
      </c>
      <c r="C500" t="s">
        <v>178</v>
      </c>
      <c r="D500">
        <v>0</v>
      </c>
      <c r="E500">
        <v>17.8</v>
      </c>
      <c r="F500">
        <v>17.3</v>
      </c>
      <c r="G500">
        <v>17.3</v>
      </c>
      <c r="H500" s="6">
        <f t="shared" si="7"/>
        <v>17.466666666666669</v>
      </c>
      <c r="I500" s="6">
        <v>26.035</v>
      </c>
      <c r="J500" t="s">
        <v>160</v>
      </c>
    </row>
    <row r="501" spans="1:10" x14ac:dyDescent="0.2">
      <c r="A501">
        <v>31</v>
      </c>
      <c r="B501">
        <v>499</v>
      </c>
      <c r="C501" t="s">
        <v>169</v>
      </c>
      <c r="D501">
        <v>0</v>
      </c>
      <c r="E501">
        <v>14.4</v>
      </c>
      <c r="F501">
        <v>14.5</v>
      </c>
      <c r="G501">
        <v>14.8</v>
      </c>
      <c r="H501" s="6">
        <f t="shared" si="7"/>
        <v>14.566666666666668</v>
      </c>
      <c r="I501" s="6">
        <v>20.32</v>
      </c>
      <c r="J501" t="s">
        <v>162</v>
      </c>
    </row>
    <row r="502" spans="1:10" x14ac:dyDescent="0.2">
      <c r="A502">
        <v>31</v>
      </c>
      <c r="B502">
        <v>500</v>
      </c>
      <c r="C502" t="s">
        <v>178</v>
      </c>
      <c r="D502">
        <v>0</v>
      </c>
      <c r="E502">
        <v>12.8</v>
      </c>
      <c r="F502">
        <v>12.6</v>
      </c>
      <c r="G502">
        <v>10.8</v>
      </c>
      <c r="H502" s="6">
        <f t="shared" si="7"/>
        <v>12.066666666666668</v>
      </c>
      <c r="I502" s="6">
        <v>23.748999999999999</v>
      </c>
      <c r="J502" t="s">
        <v>160</v>
      </c>
    </row>
    <row r="503" spans="1:10" x14ac:dyDescent="0.2">
      <c r="A503">
        <v>32</v>
      </c>
      <c r="B503">
        <v>501</v>
      </c>
      <c r="C503" t="s">
        <v>169</v>
      </c>
      <c r="D503">
        <v>0</v>
      </c>
      <c r="E503">
        <v>15.5</v>
      </c>
      <c r="F503">
        <v>15.4</v>
      </c>
      <c r="G503">
        <v>15.9</v>
      </c>
      <c r="H503" s="6">
        <f t="shared" si="7"/>
        <v>15.6</v>
      </c>
      <c r="I503" s="6">
        <v>28.270200000000003</v>
      </c>
      <c r="J503" t="s">
        <v>162</v>
      </c>
    </row>
    <row r="504" spans="1:10" x14ac:dyDescent="0.2">
      <c r="A504">
        <v>32</v>
      </c>
      <c r="B504">
        <v>502</v>
      </c>
      <c r="C504" t="s">
        <v>178</v>
      </c>
      <c r="D504">
        <v>0</v>
      </c>
      <c r="E504">
        <v>19.8</v>
      </c>
      <c r="F504">
        <v>21.7</v>
      </c>
      <c r="G504">
        <v>19.899999999999999</v>
      </c>
      <c r="H504" s="6">
        <f t="shared" si="7"/>
        <v>20.466666666666665</v>
      </c>
      <c r="I504" s="6">
        <v>55.702199999999998</v>
      </c>
      <c r="J504" t="s">
        <v>164</v>
      </c>
    </row>
    <row r="505" spans="1:10" x14ac:dyDescent="0.2">
      <c r="A505">
        <v>32</v>
      </c>
      <c r="B505">
        <v>503</v>
      </c>
      <c r="C505" t="s">
        <v>178</v>
      </c>
      <c r="D505">
        <v>0</v>
      </c>
      <c r="E505">
        <v>15</v>
      </c>
      <c r="F505">
        <v>14.7</v>
      </c>
      <c r="G505">
        <v>14.9</v>
      </c>
      <c r="H505" s="6">
        <f t="shared" si="7"/>
        <v>14.866666666666667</v>
      </c>
      <c r="I505" s="6">
        <v>28.752800000000001</v>
      </c>
      <c r="J505" t="s">
        <v>162</v>
      </c>
    </row>
    <row r="506" spans="1:10" x14ac:dyDescent="0.2">
      <c r="A506">
        <v>32</v>
      </c>
      <c r="B506">
        <v>504</v>
      </c>
      <c r="C506" t="s">
        <v>166</v>
      </c>
      <c r="D506">
        <v>0</v>
      </c>
      <c r="E506">
        <v>12.3</v>
      </c>
      <c r="F506">
        <v>11.8</v>
      </c>
      <c r="G506">
        <v>12.1</v>
      </c>
      <c r="H506" s="6">
        <f t="shared" si="7"/>
        <v>12.066666666666668</v>
      </c>
      <c r="I506" s="6">
        <v>21.183599999999998</v>
      </c>
      <c r="J506" t="s">
        <v>162</v>
      </c>
    </row>
    <row r="507" spans="1:10" x14ac:dyDescent="0.2">
      <c r="A507">
        <v>32</v>
      </c>
      <c r="B507">
        <v>505</v>
      </c>
      <c r="C507" t="s">
        <v>178</v>
      </c>
      <c r="D507">
        <v>0</v>
      </c>
      <c r="E507">
        <v>18.2</v>
      </c>
      <c r="F507">
        <v>18</v>
      </c>
      <c r="G507">
        <v>17.899999999999999</v>
      </c>
      <c r="H507" s="6">
        <f t="shared" si="7"/>
        <v>18.033333333333335</v>
      </c>
      <c r="I507" s="6">
        <v>27.228800000000003</v>
      </c>
      <c r="J507" t="s">
        <v>162</v>
      </c>
    </row>
    <row r="508" spans="1:10" x14ac:dyDescent="0.2">
      <c r="A508">
        <v>32</v>
      </c>
      <c r="B508">
        <v>506</v>
      </c>
      <c r="C508" t="s">
        <v>178</v>
      </c>
      <c r="D508">
        <v>0</v>
      </c>
      <c r="E508">
        <v>19.3</v>
      </c>
      <c r="F508">
        <v>19.3</v>
      </c>
      <c r="G508">
        <v>20.5</v>
      </c>
      <c r="H508" s="6">
        <f t="shared" si="7"/>
        <v>19.7</v>
      </c>
      <c r="I508" s="6">
        <v>32.791400000000003</v>
      </c>
      <c r="J508" t="s">
        <v>162</v>
      </c>
    </row>
    <row r="509" spans="1:10" x14ac:dyDescent="0.2">
      <c r="A509">
        <v>32</v>
      </c>
      <c r="B509">
        <v>507</v>
      </c>
      <c r="C509" t="s">
        <v>178</v>
      </c>
      <c r="D509">
        <v>0</v>
      </c>
      <c r="E509">
        <v>20.7</v>
      </c>
      <c r="F509">
        <v>21.4</v>
      </c>
      <c r="G509">
        <v>21.2</v>
      </c>
      <c r="H509" s="6">
        <f t="shared" si="7"/>
        <v>21.099999999999998</v>
      </c>
      <c r="I509" s="6">
        <v>28.168600000000001</v>
      </c>
      <c r="J509" t="s">
        <v>162</v>
      </c>
    </row>
    <row r="510" spans="1:10" x14ac:dyDescent="0.2">
      <c r="A510">
        <v>32</v>
      </c>
      <c r="B510">
        <v>508</v>
      </c>
      <c r="C510" t="s">
        <v>178</v>
      </c>
      <c r="D510">
        <v>0</v>
      </c>
      <c r="E510">
        <v>23.4</v>
      </c>
      <c r="F510">
        <v>20.6</v>
      </c>
      <c r="G510">
        <v>21.4</v>
      </c>
      <c r="H510" s="6">
        <f t="shared" si="7"/>
        <v>21.8</v>
      </c>
      <c r="I510" s="6">
        <v>38.353999999999999</v>
      </c>
      <c r="J510" t="s">
        <v>160</v>
      </c>
    </row>
    <row r="511" spans="1:10" x14ac:dyDescent="0.2">
      <c r="A511">
        <v>32</v>
      </c>
      <c r="B511">
        <v>509</v>
      </c>
      <c r="C511" t="s">
        <v>178</v>
      </c>
      <c r="D511">
        <v>0</v>
      </c>
      <c r="E511">
        <v>17.7</v>
      </c>
      <c r="F511">
        <v>17</v>
      </c>
      <c r="G511">
        <v>18.899999999999999</v>
      </c>
      <c r="H511" s="6">
        <f t="shared" si="7"/>
        <v>17.866666666666667</v>
      </c>
      <c r="I511" s="6">
        <v>27.660600000000002</v>
      </c>
      <c r="J511" t="s">
        <v>162</v>
      </c>
    </row>
    <row r="512" spans="1:10" x14ac:dyDescent="0.2">
      <c r="A512">
        <v>32</v>
      </c>
      <c r="B512">
        <v>510</v>
      </c>
      <c r="C512" t="s">
        <v>178</v>
      </c>
      <c r="D512">
        <v>0</v>
      </c>
      <c r="E512">
        <v>14.7</v>
      </c>
      <c r="F512">
        <v>13.7</v>
      </c>
      <c r="G512">
        <v>14.9</v>
      </c>
      <c r="H512" s="6">
        <f t="shared" si="7"/>
        <v>14.433333333333332</v>
      </c>
      <c r="I512" s="6">
        <v>19.354800000000001</v>
      </c>
      <c r="J512" t="s">
        <v>163</v>
      </c>
    </row>
    <row r="513" spans="1:10" x14ac:dyDescent="0.2">
      <c r="A513">
        <v>32</v>
      </c>
      <c r="B513">
        <v>511</v>
      </c>
      <c r="C513" t="s">
        <v>178</v>
      </c>
      <c r="D513">
        <v>0</v>
      </c>
      <c r="E513">
        <v>13.4</v>
      </c>
      <c r="F513">
        <v>13.3</v>
      </c>
      <c r="G513">
        <v>12.8</v>
      </c>
      <c r="H513" s="6">
        <f t="shared" si="7"/>
        <v>13.166666666666666</v>
      </c>
      <c r="I513" s="6">
        <v>20.573999999999998</v>
      </c>
      <c r="J513" t="s">
        <v>163</v>
      </c>
    </row>
    <row r="514" spans="1:10" x14ac:dyDescent="0.2">
      <c r="A514">
        <v>32</v>
      </c>
      <c r="B514">
        <v>512</v>
      </c>
      <c r="C514" t="s">
        <v>178</v>
      </c>
      <c r="D514">
        <v>0</v>
      </c>
      <c r="E514">
        <v>18</v>
      </c>
      <c r="F514">
        <v>18.3</v>
      </c>
      <c r="G514">
        <v>18.100000000000001</v>
      </c>
      <c r="H514" s="6">
        <f t="shared" si="7"/>
        <v>18.133333333333333</v>
      </c>
      <c r="I514" s="6">
        <v>43.307000000000002</v>
      </c>
      <c r="J514" t="s">
        <v>160</v>
      </c>
    </row>
    <row r="515" spans="1:10" x14ac:dyDescent="0.2">
      <c r="A515">
        <v>32</v>
      </c>
      <c r="B515">
        <v>513</v>
      </c>
      <c r="C515" t="s">
        <v>178</v>
      </c>
      <c r="D515">
        <v>0</v>
      </c>
      <c r="E515">
        <v>20</v>
      </c>
      <c r="F515">
        <v>18.899999999999999</v>
      </c>
      <c r="G515">
        <v>18.600000000000001</v>
      </c>
      <c r="H515" s="6">
        <f t="shared" si="7"/>
        <v>19.166666666666668</v>
      </c>
      <c r="I515" s="6">
        <v>37.972999999999999</v>
      </c>
      <c r="J515" t="s">
        <v>160</v>
      </c>
    </row>
    <row r="516" spans="1:10" x14ac:dyDescent="0.2">
      <c r="A516">
        <v>33</v>
      </c>
      <c r="B516">
        <v>514</v>
      </c>
      <c r="C516" t="s">
        <v>169</v>
      </c>
      <c r="D516">
        <v>0</v>
      </c>
      <c r="E516">
        <v>23.6</v>
      </c>
      <c r="F516">
        <v>23.1</v>
      </c>
      <c r="G516">
        <v>23</v>
      </c>
      <c r="H516" s="6">
        <f t="shared" ref="H516:H579" si="8">AVERAGE(E516:G516)</f>
        <v>23.233333333333334</v>
      </c>
      <c r="I516" s="6">
        <v>34.569400000000002</v>
      </c>
      <c r="J516" t="s">
        <v>160</v>
      </c>
    </row>
    <row r="517" spans="1:10" x14ac:dyDescent="0.2">
      <c r="A517">
        <v>33</v>
      </c>
      <c r="B517">
        <v>515</v>
      </c>
      <c r="C517" t="s">
        <v>178</v>
      </c>
      <c r="D517">
        <v>0</v>
      </c>
      <c r="E517">
        <v>24.2</v>
      </c>
      <c r="F517">
        <v>25.8</v>
      </c>
      <c r="G517">
        <v>26.2</v>
      </c>
      <c r="H517" s="6">
        <f t="shared" si="8"/>
        <v>25.400000000000002</v>
      </c>
      <c r="I517" s="6">
        <v>40.868600000000001</v>
      </c>
      <c r="J517" t="s">
        <v>160</v>
      </c>
    </row>
    <row r="518" spans="1:10" x14ac:dyDescent="0.2">
      <c r="A518">
        <v>33</v>
      </c>
      <c r="B518">
        <v>516</v>
      </c>
      <c r="C518" t="s">
        <v>168</v>
      </c>
      <c r="D518">
        <v>0</v>
      </c>
      <c r="E518">
        <v>15.9</v>
      </c>
      <c r="F518">
        <v>15.7</v>
      </c>
      <c r="G518">
        <v>16.899999999999999</v>
      </c>
      <c r="H518" s="6">
        <f t="shared" si="8"/>
        <v>16.166666666666668</v>
      </c>
      <c r="I518" s="6">
        <v>30.352999999999998</v>
      </c>
      <c r="J518" t="s">
        <v>162</v>
      </c>
    </row>
    <row r="519" spans="1:10" x14ac:dyDescent="0.2">
      <c r="A519">
        <v>33</v>
      </c>
      <c r="B519">
        <v>517</v>
      </c>
      <c r="C519" t="s">
        <v>178</v>
      </c>
      <c r="D519">
        <v>0</v>
      </c>
      <c r="E519">
        <v>19.600000000000001</v>
      </c>
      <c r="F519">
        <v>18.600000000000001</v>
      </c>
      <c r="G519">
        <v>19.8</v>
      </c>
      <c r="H519" s="6">
        <f t="shared" si="8"/>
        <v>19.333333333333332</v>
      </c>
      <c r="I519" s="6">
        <v>40.284399999999998</v>
      </c>
      <c r="J519" t="s">
        <v>160</v>
      </c>
    </row>
    <row r="520" spans="1:10" x14ac:dyDescent="0.2">
      <c r="A520">
        <v>33</v>
      </c>
      <c r="B520">
        <v>518</v>
      </c>
      <c r="C520" t="s">
        <v>171</v>
      </c>
      <c r="D520">
        <v>0</v>
      </c>
      <c r="E520">
        <v>24.6</v>
      </c>
      <c r="F520">
        <v>24.5</v>
      </c>
      <c r="G520">
        <v>24</v>
      </c>
      <c r="H520" s="6">
        <f t="shared" si="8"/>
        <v>24.366666666666664</v>
      </c>
      <c r="I520" s="6">
        <v>51.8414</v>
      </c>
      <c r="J520" t="s">
        <v>160</v>
      </c>
    </row>
    <row r="521" spans="1:10" x14ac:dyDescent="0.2">
      <c r="A521">
        <v>33</v>
      </c>
      <c r="B521">
        <v>519</v>
      </c>
      <c r="C521" t="s">
        <v>178</v>
      </c>
      <c r="D521">
        <v>0</v>
      </c>
      <c r="E521">
        <v>22.9</v>
      </c>
      <c r="F521">
        <v>22.7</v>
      </c>
      <c r="G521">
        <v>22.8</v>
      </c>
      <c r="H521" s="6">
        <f t="shared" si="8"/>
        <v>22.799999999999997</v>
      </c>
      <c r="I521" s="6">
        <v>40.970199999999998</v>
      </c>
      <c r="J521" t="s">
        <v>160</v>
      </c>
    </row>
    <row r="522" spans="1:10" x14ac:dyDescent="0.2">
      <c r="A522">
        <v>33</v>
      </c>
      <c r="B522">
        <v>520</v>
      </c>
      <c r="C522" t="s">
        <v>168</v>
      </c>
      <c r="D522">
        <v>0</v>
      </c>
      <c r="E522">
        <v>15.5</v>
      </c>
      <c r="F522">
        <v>15.3</v>
      </c>
      <c r="G522">
        <v>15.6</v>
      </c>
      <c r="H522" s="6">
        <f t="shared" si="8"/>
        <v>15.466666666666667</v>
      </c>
      <c r="I522" s="6">
        <v>22.097999999999999</v>
      </c>
      <c r="J522" t="s">
        <v>163</v>
      </c>
    </row>
    <row r="523" spans="1:10" x14ac:dyDescent="0.2">
      <c r="A523">
        <v>33</v>
      </c>
      <c r="B523">
        <v>521</v>
      </c>
      <c r="C523" t="s">
        <v>178</v>
      </c>
      <c r="D523">
        <v>0</v>
      </c>
      <c r="E523">
        <v>25.7</v>
      </c>
      <c r="F523">
        <v>26.4</v>
      </c>
      <c r="G523">
        <v>26.1</v>
      </c>
      <c r="H523" s="6">
        <f t="shared" si="8"/>
        <v>26.066666666666663</v>
      </c>
      <c r="I523" s="6">
        <v>45.592999999999996</v>
      </c>
      <c r="J523" t="s">
        <v>160</v>
      </c>
    </row>
    <row r="524" spans="1:10" x14ac:dyDescent="0.2">
      <c r="A524">
        <v>33</v>
      </c>
      <c r="B524">
        <v>522</v>
      </c>
      <c r="C524" t="s">
        <v>171</v>
      </c>
      <c r="D524">
        <v>0</v>
      </c>
      <c r="E524">
        <v>24.7</v>
      </c>
      <c r="F524">
        <v>25.8</v>
      </c>
      <c r="G524">
        <v>25.6</v>
      </c>
      <c r="H524" s="6">
        <f t="shared" si="8"/>
        <v>25.366666666666664</v>
      </c>
      <c r="I524" s="6">
        <v>52.806599999999996</v>
      </c>
      <c r="J524" t="s">
        <v>160</v>
      </c>
    </row>
    <row r="525" spans="1:10" x14ac:dyDescent="0.2">
      <c r="A525">
        <v>33</v>
      </c>
      <c r="B525">
        <v>523</v>
      </c>
      <c r="C525" t="s">
        <v>171</v>
      </c>
      <c r="D525">
        <v>0</v>
      </c>
      <c r="E525">
        <v>23.5</v>
      </c>
      <c r="F525">
        <v>24.2</v>
      </c>
      <c r="G525">
        <v>24.5</v>
      </c>
      <c r="H525" s="6">
        <f t="shared" si="8"/>
        <v>24.066666666666666</v>
      </c>
      <c r="I525" s="6">
        <v>53.924199999999999</v>
      </c>
      <c r="J525" t="s">
        <v>164</v>
      </c>
    </row>
    <row r="526" spans="1:10" x14ac:dyDescent="0.2">
      <c r="A526">
        <v>33</v>
      </c>
      <c r="B526">
        <v>524</v>
      </c>
      <c r="C526" t="s">
        <v>168</v>
      </c>
      <c r="D526">
        <v>0</v>
      </c>
      <c r="E526">
        <v>15.8</v>
      </c>
      <c r="F526">
        <v>15.7</v>
      </c>
      <c r="G526">
        <v>15.9</v>
      </c>
      <c r="H526" s="6">
        <f t="shared" si="8"/>
        <v>15.799999999999999</v>
      </c>
      <c r="I526" s="6">
        <v>21.8948</v>
      </c>
      <c r="J526" t="s">
        <v>163</v>
      </c>
    </row>
    <row r="527" spans="1:10" x14ac:dyDescent="0.2">
      <c r="A527">
        <v>33</v>
      </c>
      <c r="B527">
        <v>525</v>
      </c>
      <c r="C527" t="s">
        <v>178</v>
      </c>
      <c r="D527">
        <v>0</v>
      </c>
      <c r="E527">
        <v>15.4</v>
      </c>
      <c r="F527">
        <v>15.7</v>
      </c>
      <c r="G527">
        <v>15.2</v>
      </c>
      <c r="H527" s="6">
        <f t="shared" si="8"/>
        <v>15.433333333333332</v>
      </c>
      <c r="I527" s="6">
        <v>58.42</v>
      </c>
      <c r="J527" t="s">
        <v>163</v>
      </c>
    </row>
    <row r="528" spans="1:10" x14ac:dyDescent="0.2">
      <c r="A528">
        <v>33</v>
      </c>
      <c r="B528">
        <v>526</v>
      </c>
      <c r="C528" t="s">
        <v>175</v>
      </c>
      <c r="D528">
        <v>0</v>
      </c>
      <c r="E528">
        <v>13.5</v>
      </c>
      <c r="F528">
        <v>14</v>
      </c>
      <c r="G528">
        <v>13.4</v>
      </c>
      <c r="H528" s="6">
        <f t="shared" si="8"/>
        <v>13.633333333333333</v>
      </c>
      <c r="I528" s="6">
        <v>26.1112</v>
      </c>
      <c r="J528" t="s">
        <v>163</v>
      </c>
    </row>
    <row r="529" spans="1:10" x14ac:dyDescent="0.2">
      <c r="A529">
        <v>33</v>
      </c>
      <c r="B529">
        <v>527</v>
      </c>
      <c r="C529" t="s">
        <v>168</v>
      </c>
      <c r="D529">
        <v>0</v>
      </c>
      <c r="E529">
        <v>18.600000000000001</v>
      </c>
      <c r="F529">
        <v>17</v>
      </c>
      <c r="G529">
        <v>18</v>
      </c>
      <c r="H529" s="6">
        <f t="shared" si="8"/>
        <v>17.866666666666667</v>
      </c>
      <c r="I529" s="6">
        <v>26.695399999999999</v>
      </c>
      <c r="J529" t="s">
        <v>160</v>
      </c>
    </row>
    <row r="530" spans="1:10" x14ac:dyDescent="0.2">
      <c r="A530">
        <v>33</v>
      </c>
      <c r="B530">
        <v>528</v>
      </c>
      <c r="C530" t="s">
        <v>172</v>
      </c>
      <c r="D530">
        <v>0</v>
      </c>
      <c r="E530">
        <v>17.2</v>
      </c>
      <c r="F530">
        <v>16.899999999999999</v>
      </c>
      <c r="G530">
        <v>17.3</v>
      </c>
      <c r="H530" s="6">
        <f t="shared" si="8"/>
        <v>17.133333333333329</v>
      </c>
      <c r="I530" s="6">
        <v>25.0444</v>
      </c>
      <c r="J530" t="s">
        <v>162</v>
      </c>
    </row>
    <row r="531" spans="1:10" x14ac:dyDescent="0.2">
      <c r="A531">
        <v>33</v>
      </c>
      <c r="B531">
        <v>529</v>
      </c>
      <c r="C531" t="s">
        <v>169</v>
      </c>
      <c r="D531">
        <v>0</v>
      </c>
      <c r="E531">
        <v>23</v>
      </c>
      <c r="F531">
        <v>23.9</v>
      </c>
      <c r="G531">
        <v>24.3</v>
      </c>
      <c r="H531" s="6">
        <f t="shared" si="8"/>
        <v>23.733333333333334</v>
      </c>
      <c r="I531" s="6">
        <v>48.640999999999998</v>
      </c>
      <c r="J531" t="s">
        <v>160</v>
      </c>
    </row>
    <row r="532" spans="1:10" x14ac:dyDescent="0.2">
      <c r="A532">
        <v>33</v>
      </c>
      <c r="B532">
        <v>530</v>
      </c>
      <c r="C532" t="s">
        <v>169</v>
      </c>
      <c r="D532">
        <v>0</v>
      </c>
      <c r="E532">
        <v>24.6</v>
      </c>
      <c r="F532">
        <v>25.9</v>
      </c>
      <c r="G532">
        <v>26.8</v>
      </c>
      <c r="H532" s="6">
        <f t="shared" si="8"/>
        <v>25.766666666666666</v>
      </c>
      <c r="I532" s="6">
        <v>50.469800000000006</v>
      </c>
      <c r="J532" t="s">
        <v>160</v>
      </c>
    </row>
    <row r="533" spans="1:10" x14ac:dyDescent="0.2">
      <c r="A533">
        <v>33</v>
      </c>
      <c r="B533">
        <v>531</v>
      </c>
      <c r="C533" t="s">
        <v>168</v>
      </c>
      <c r="D533">
        <v>0</v>
      </c>
      <c r="E533">
        <v>19.7</v>
      </c>
      <c r="F533">
        <v>20.6</v>
      </c>
      <c r="G533">
        <v>21.2</v>
      </c>
      <c r="H533" s="6">
        <f t="shared" si="8"/>
        <v>20.5</v>
      </c>
      <c r="I533" s="6">
        <v>33.578800000000001</v>
      </c>
      <c r="J533" t="s">
        <v>160</v>
      </c>
    </row>
    <row r="534" spans="1:10" x14ac:dyDescent="0.2">
      <c r="A534">
        <v>33</v>
      </c>
      <c r="B534">
        <v>532</v>
      </c>
      <c r="C534" t="s">
        <v>168</v>
      </c>
      <c r="D534">
        <v>0</v>
      </c>
      <c r="E534">
        <v>13.1</v>
      </c>
      <c r="F534">
        <v>12.6</v>
      </c>
      <c r="G534">
        <v>13.1</v>
      </c>
      <c r="H534" s="6">
        <f t="shared" si="8"/>
        <v>12.933333333333332</v>
      </c>
      <c r="I534" s="6">
        <v>19.532600000000002</v>
      </c>
      <c r="J534" t="s">
        <v>163</v>
      </c>
    </row>
    <row r="535" spans="1:10" x14ac:dyDescent="0.2">
      <c r="A535">
        <v>34</v>
      </c>
      <c r="B535">
        <v>533</v>
      </c>
      <c r="C535" t="s">
        <v>172</v>
      </c>
      <c r="D535">
        <v>0</v>
      </c>
      <c r="E535">
        <v>22.7</v>
      </c>
      <c r="F535">
        <v>23.5</v>
      </c>
      <c r="G535">
        <v>23.7</v>
      </c>
      <c r="H535" s="6">
        <f t="shared" si="8"/>
        <v>23.3</v>
      </c>
      <c r="I535" s="6">
        <v>35.077400000000004</v>
      </c>
      <c r="J535" t="s">
        <v>160</v>
      </c>
    </row>
    <row r="536" spans="1:10" x14ac:dyDescent="0.2">
      <c r="A536">
        <v>34</v>
      </c>
      <c r="B536">
        <v>534</v>
      </c>
      <c r="C536" t="s">
        <v>178</v>
      </c>
      <c r="D536">
        <v>0</v>
      </c>
      <c r="E536">
        <v>15.6</v>
      </c>
      <c r="F536">
        <v>14</v>
      </c>
      <c r="G536">
        <v>14.9</v>
      </c>
      <c r="H536" s="6">
        <f t="shared" si="8"/>
        <v>14.833333333333334</v>
      </c>
      <c r="I536" s="6">
        <v>22.021799999999999</v>
      </c>
      <c r="J536" t="s">
        <v>162</v>
      </c>
    </row>
    <row r="537" spans="1:10" x14ac:dyDescent="0.2">
      <c r="A537">
        <v>34</v>
      </c>
      <c r="B537">
        <v>535</v>
      </c>
      <c r="C537" t="s">
        <v>169</v>
      </c>
      <c r="D537">
        <v>0</v>
      </c>
      <c r="E537">
        <v>24.6</v>
      </c>
      <c r="F537">
        <v>23.5</v>
      </c>
      <c r="G537">
        <v>24.7</v>
      </c>
      <c r="H537" s="6">
        <f t="shared" si="8"/>
        <v>24.266666666666666</v>
      </c>
      <c r="I537" s="6">
        <v>69.265799999999999</v>
      </c>
      <c r="J537" t="s">
        <v>164</v>
      </c>
    </row>
    <row r="538" spans="1:10" x14ac:dyDescent="0.2">
      <c r="A538">
        <v>34</v>
      </c>
      <c r="B538">
        <v>536</v>
      </c>
      <c r="C538" t="s">
        <v>178</v>
      </c>
      <c r="D538">
        <v>0</v>
      </c>
      <c r="E538">
        <v>16.8</v>
      </c>
      <c r="F538">
        <v>17.100000000000001</v>
      </c>
      <c r="G538">
        <v>15.9</v>
      </c>
      <c r="H538" s="6">
        <f t="shared" si="8"/>
        <v>16.600000000000001</v>
      </c>
      <c r="I538" s="6">
        <v>25.4</v>
      </c>
      <c r="J538" t="s">
        <v>163</v>
      </c>
    </row>
    <row r="539" spans="1:10" x14ac:dyDescent="0.2">
      <c r="A539">
        <v>34</v>
      </c>
      <c r="B539">
        <v>537</v>
      </c>
      <c r="C539" t="s">
        <v>178</v>
      </c>
      <c r="D539">
        <v>0</v>
      </c>
      <c r="E539">
        <v>23.8</v>
      </c>
      <c r="F539">
        <v>25.1</v>
      </c>
      <c r="G539">
        <v>23.4</v>
      </c>
      <c r="H539" s="6">
        <f t="shared" si="8"/>
        <v>24.100000000000005</v>
      </c>
      <c r="I539" s="6">
        <v>34.823399999999999</v>
      </c>
      <c r="J539" t="s">
        <v>160</v>
      </c>
    </row>
    <row r="540" spans="1:10" x14ac:dyDescent="0.2">
      <c r="A540">
        <v>34</v>
      </c>
      <c r="B540">
        <v>538</v>
      </c>
      <c r="C540" t="s">
        <v>178</v>
      </c>
      <c r="D540">
        <v>0</v>
      </c>
      <c r="E540">
        <v>17.3</v>
      </c>
      <c r="F540">
        <v>15.6</v>
      </c>
      <c r="G540">
        <v>15.4</v>
      </c>
      <c r="H540" s="6">
        <f t="shared" si="8"/>
        <v>16.099999999999998</v>
      </c>
      <c r="I540" s="6">
        <v>21.717000000000002</v>
      </c>
      <c r="J540" t="s">
        <v>162</v>
      </c>
    </row>
    <row r="541" spans="1:10" x14ac:dyDescent="0.2">
      <c r="A541">
        <v>34</v>
      </c>
      <c r="B541">
        <v>539</v>
      </c>
      <c r="C541" t="s">
        <v>171</v>
      </c>
      <c r="D541">
        <v>0</v>
      </c>
      <c r="E541">
        <v>25.1</v>
      </c>
      <c r="F541">
        <v>26.6</v>
      </c>
      <c r="G541">
        <v>26.3</v>
      </c>
      <c r="H541" s="6">
        <f t="shared" si="8"/>
        <v>26</v>
      </c>
      <c r="I541" s="6">
        <v>50.7746</v>
      </c>
      <c r="J541" t="s">
        <v>164</v>
      </c>
    </row>
    <row r="542" spans="1:10" x14ac:dyDescent="0.2">
      <c r="A542">
        <v>34</v>
      </c>
      <c r="B542">
        <v>540</v>
      </c>
      <c r="C542" t="s">
        <v>252</v>
      </c>
      <c r="D542">
        <v>0</v>
      </c>
      <c r="E542">
        <v>24.2</v>
      </c>
      <c r="F542">
        <v>24.6</v>
      </c>
      <c r="G542">
        <v>25.4</v>
      </c>
      <c r="H542" s="6">
        <f t="shared" si="8"/>
        <v>24.733333333333331</v>
      </c>
      <c r="I542" s="6">
        <v>29.235399999999998</v>
      </c>
      <c r="J542" t="s">
        <v>160</v>
      </c>
    </row>
    <row r="543" spans="1:10" x14ac:dyDescent="0.2">
      <c r="A543">
        <v>34</v>
      </c>
      <c r="B543">
        <v>541</v>
      </c>
      <c r="C543" t="s">
        <v>252</v>
      </c>
      <c r="D543">
        <v>0</v>
      </c>
      <c r="E543">
        <v>18.3</v>
      </c>
      <c r="F543">
        <v>19.3</v>
      </c>
      <c r="G543">
        <v>19.5</v>
      </c>
      <c r="H543" s="6">
        <f t="shared" si="8"/>
        <v>19.033333333333335</v>
      </c>
      <c r="I543" s="6">
        <v>20.701000000000001</v>
      </c>
      <c r="J543" t="s">
        <v>162</v>
      </c>
    </row>
    <row r="544" spans="1:10" x14ac:dyDescent="0.2">
      <c r="A544">
        <v>34</v>
      </c>
      <c r="B544">
        <v>542</v>
      </c>
      <c r="C544" t="s">
        <v>252</v>
      </c>
      <c r="D544">
        <v>0</v>
      </c>
      <c r="E544">
        <v>17.8</v>
      </c>
      <c r="F544">
        <v>17.8</v>
      </c>
      <c r="G544">
        <v>17.8</v>
      </c>
      <c r="H544" s="6">
        <f t="shared" si="8"/>
        <v>17.8</v>
      </c>
      <c r="I544" s="6">
        <v>22.478999999999999</v>
      </c>
      <c r="J544" t="s">
        <v>162</v>
      </c>
    </row>
    <row r="545" spans="1:10" x14ac:dyDescent="0.2">
      <c r="A545">
        <v>34</v>
      </c>
      <c r="B545">
        <v>543</v>
      </c>
      <c r="C545" t="s">
        <v>252</v>
      </c>
      <c r="D545">
        <v>0</v>
      </c>
      <c r="E545">
        <v>19.8</v>
      </c>
      <c r="F545">
        <v>19.8</v>
      </c>
      <c r="G545">
        <v>19.8</v>
      </c>
      <c r="H545" s="6">
        <f t="shared" si="8"/>
        <v>19.8</v>
      </c>
      <c r="I545" s="6">
        <v>22.2758</v>
      </c>
      <c r="J545" t="s">
        <v>162</v>
      </c>
    </row>
    <row r="546" spans="1:10" x14ac:dyDescent="0.2">
      <c r="A546">
        <v>34</v>
      </c>
      <c r="B546">
        <v>544</v>
      </c>
      <c r="C546" t="s">
        <v>402</v>
      </c>
      <c r="D546">
        <v>0</v>
      </c>
      <c r="E546">
        <v>16.600000000000001</v>
      </c>
      <c r="F546">
        <v>16.100000000000001</v>
      </c>
      <c r="G546">
        <v>17</v>
      </c>
      <c r="H546" s="6">
        <f t="shared" si="8"/>
        <v>16.566666666666666</v>
      </c>
      <c r="I546" s="6">
        <v>31.013400000000004</v>
      </c>
      <c r="J546" t="s">
        <v>162</v>
      </c>
    </row>
    <row r="547" spans="1:10" x14ac:dyDescent="0.2">
      <c r="A547">
        <v>34</v>
      </c>
      <c r="B547">
        <v>545</v>
      </c>
      <c r="C547" t="s">
        <v>178</v>
      </c>
      <c r="D547">
        <v>0</v>
      </c>
      <c r="E547">
        <v>20.2</v>
      </c>
      <c r="F547">
        <v>19.3</v>
      </c>
      <c r="G547">
        <v>20.100000000000001</v>
      </c>
      <c r="H547" s="6">
        <f t="shared" si="8"/>
        <v>19.866666666666667</v>
      </c>
      <c r="I547" s="6">
        <v>28.5242</v>
      </c>
      <c r="J547" t="s">
        <v>162</v>
      </c>
    </row>
    <row r="548" spans="1:10" x14ac:dyDescent="0.2">
      <c r="A548">
        <v>34</v>
      </c>
      <c r="B548">
        <v>546</v>
      </c>
      <c r="C548" t="s">
        <v>178</v>
      </c>
      <c r="D548">
        <v>0</v>
      </c>
      <c r="E548">
        <v>18.600000000000001</v>
      </c>
      <c r="F548">
        <v>16.8</v>
      </c>
      <c r="G548">
        <v>17.100000000000001</v>
      </c>
      <c r="H548" s="6">
        <f t="shared" si="8"/>
        <v>17.500000000000004</v>
      </c>
      <c r="I548" s="6">
        <v>27.177999999999997</v>
      </c>
      <c r="J548" t="s">
        <v>162</v>
      </c>
    </row>
    <row r="549" spans="1:10" x14ac:dyDescent="0.2">
      <c r="A549">
        <v>34</v>
      </c>
      <c r="B549">
        <v>547</v>
      </c>
      <c r="C549" t="s">
        <v>252</v>
      </c>
      <c r="D549">
        <v>0</v>
      </c>
      <c r="E549">
        <v>22.4</v>
      </c>
      <c r="F549">
        <v>23.5</v>
      </c>
      <c r="G549">
        <v>21.8</v>
      </c>
      <c r="H549" s="6">
        <f t="shared" si="8"/>
        <v>22.566666666666666</v>
      </c>
      <c r="I549" s="6">
        <v>36.753800000000005</v>
      </c>
      <c r="J549" t="s">
        <v>160</v>
      </c>
    </row>
    <row r="550" spans="1:10" x14ac:dyDescent="0.2">
      <c r="A550">
        <v>34</v>
      </c>
      <c r="B550">
        <v>548</v>
      </c>
      <c r="C550" t="s">
        <v>178</v>
      </c>
      <c r="D550">
        <v>0</v>
      </c>
      <c r="E550">
        <v>14.6</v>
      </c>
      <c r="F550">
        <v>15.8</v>
      </c>
      <c r="G550">
        <v>14.5</v>
      </c>
      <c r="H550" s="6">
        <f t="shared" si="8"/>
        <v>14.966666666666667</v>
      </c>
      <c r="I550" s="6">
        <v>22.529799999999998</v>
      </c>
      <c r="J550" t="s">
        <v>163</v>
      </c>
    </row>
    <row r="551" spans="1:10" x14ac:dyDescent="0.2">
      <c r="A551">
        <v>34</v>
      </c>
      <c r="B551">
        <v>549</v>
      </c>
      <c r="C551" t="s">
        <v>253</v>
      </c>
      <c r="D551">
        <v>0</v>
      </c>
      <c r="E551">
        <v>21.1</v>
      </c>
      <c r="F551">
        <v>21.4</v>
      </c>
      <c r="G551">
        <v>22.7</v>
      </c>
      <c r="H551" s="6">
        <f t="shared" si="8"/>
        <v>21.733333333333334</v>
      </c>
      <c r="I551" s="6">
        <v>40.436799999999998</v>
      </c>
      <c r="J551" t="s">
        <v>164</v>
      </c>
    </row>
    <row r="552" spans="1:10" x14ac:dyDescent="0.2">
      <c r="A552">
        <v>34</v>
      </c>
      <c r="B552">
        <v>550</v>
      </c>
      <c r="C552" t="s">
        <v>110</v>
      </c>
      <c r="D552">
        <v>0</v>
      </c>
      <c r="E552">
        <v>23.9</v>
      </c>
      <c r="F552">
        <v>21.5</v>
      </c>
      <c r="G552">
        <v>22.8</v>
      </c>
      <c r="H552" s="6">
        <f t="shared" si="8"/>
        <v>22.733333333333334</v>
      </c>
      <c r="I552" s="6">
        <v>36.779200000000003</v>
      </c>
      <c r="J552" t="s">
        <v>162</v>
      </c>
    </row>
    <row r="553" spans="1:10" x14ac:dyDescent="0.2">
      <c r="A553">
        <v>35</v>
      </c>
      <c r="B553">
        <v>551</v>
      </c>
      <c r="C553" t="s">
        <v>168</v>
      </c>
      <c r="D553">
        <v>0</v>
      </c>
      <c r="E553">
        <v>17.600000000000001</v>
      </c>
      <c r="F553">
        <v>17.3</v>
      </c>
      <c r="G553">
        <v>17.5</v>
      </c>
      <c r="H553" s="6">
        <f t="shared" si="8"/>
        <v>17.466666666666669</v>
      </c>
      <c r="I553" s="6">
        <v>22.885400000000001</v>
      </c>
      <c r="J553" t="s">
        <v>163</v>
      </c>
    </row>
    <row r="554" spans="1:10" x14ac:dyDescent="0.2">
      <c r="A554">
        <v>35</v>
      </c>
      <c r="B554">
        <v>552</v>
      </c>
      <c r="C554" t="s">
        <v>168</v>
      </c>
      <c r="D554">
        <v>0</v>
      </c>
      <c r="E554">
        <v>18.3</v>
      </c>
      <c r="F554">
        <v>17.8</v>
      </c>
      <c r="G554">
        <v>18.100000000000001</v>
      </c>
      <c r="H554" s="6">
        <f t="shared" si="8"/>
        <v>18.066666666666666</v>
      </c>
      <c r="I554" s="6">
        <v>23.977599999999999</v>
      </c>
      <c r="J554" t="s">
        <v>163</v>
      </c>
    </row>
    <row r="555" spans="1:10" x14ac:dyDescent="0.2">
      <c r="A555">
        <v>35</v>
      </c>
      <c r="B555">
        <v>553</v>
      </c>
      <c r="C555" t="s">
        <v>175</v>
      </c>
      <c r="D555">
        <v>0</v>
      </c>
      <c r="E555">
        <v>14.7</v>
      </c>
      <c r="F555">
        <v>15.8</v>
      </c>
      <c r="G555">
        <v>18.100000000000001</v>
      </c>
      <c r="H555" s="6">
        <f t="shared" si="8"/>
        <v>16.2</v>
      </c>
      <c r="I555" s="6">
        <v>19.761200000000002</v>
      </c>
      <c r="J555" t="s">
        <v>163</v>
      </c>
    </row>
    <row r="556" spans="1:10" x14ac:dyDescent="0.2">
      <c r="A556">
        <v>35</v>
      </c>
      <c r="B556">
        <v>554</v>
      </c>
      <c r="C556" t="s">
        <v>168</v>
      </c>
      <c r="D556">
        <v>0</v>
      </c>
      <c r="E556">
        <v>15.5</v>
      </c>
      <c r="F556">
        <v>14.9</v>
      </c>
      <c r="G556">
        <v>15.2</v>
      </c>
      <c r="H556" s="6">
        <f t="shared" si="8"/>
        <v>15.199999999999998</v>
      </c>
      <c r="I556" s="6">
        <v>30.276800000000001</v>
      </c>
      <c r="J556" t="s">
        <v>163</v>
      </c>
    </row>
    <row r="557" spans="1:10" x14ac:dyDescent="0.2">
      <c r="A557">
        <v>35</v>
      </c>
      <c r="B557">
        <v>555</v>
      </c>
      <c r="C557" t="s">
        <v>161</v>
      </c>
      <c r="D557">
        <v>1</v>
      </c>
      <c r="E557">
        <v>16.600000000000001</v>
      </c>
      <c r="F557">
        <v>17</v>
      </c>
      <c r="G557">
        <v>16.600000000000001</v>
      </c>
      <c r="H557" s="6">
        <f t="shared" si="8"/>
        <v>16.733333333333334</v>
      </c>
      <c r="I557" s="6">
        <v>23.799799999999998</v>
      </c>
      <c r="J557" t="s">
        <v>162</v>
      </c>
    </row>
    <row r="558" spans="1:10" x14ac:dyDescent="0.2">
      <c r="A558">
        <v>35</v>
      </c>
      <c r="B558">
        <v>556</v>
      </c>
      <c r="C558" t="s">
        <v>170</v>
      </c>
      <c r="D558">
        <v>0</v>
      </c>
      <c r="E558">
        <v>31.9</v>
      </c>
      <c r="F558">
        <v>29.5</v>
      </c>
      <c r="G558">
        <v>30.2</v>
      </c>
      <c r="H558" s="6">
        <f t="shared" si="8"/>
        <v>30.533333333333331</v>
      </c>
      <c r="I558" s="6">
        <v>52.857399999999998</v>
      </c>
      <c r="J558" t="s">
        <v>164</v>
      </c>
    </row>
    <row r="559" spans="1:10" x14ac:dyDescent="0.2">
      <c r="A559">
        <v>35</v>
      </c>
      <c r="B559">
        <v>557</v>
      </c>
      <c r="C559" t="s">
        <v>169</v>
      </c>
      <c r="D559">
        <v>0</v>
      </c>
      <c r="E559">
        <v>20.3</v>
      </c>
      <c r="F559">
        <v>19.3</v>
      </c>
      <c r="G559">
        <v>20.2</v>
      </c>
      <c r="H559" s="6">
        <f t="shared" si="8"/>
        <v>19.933333333333334</v>
      </c>
      <c r="I559" s="6">
        <v>30.607000000000003</v>
      </c>
      <c r="J559" t="s">
        <v>162</v>
      </c>
    </row>
    <row r="560" spans="1:10" x14ac:dyDescent="0.2">
      <c r="A560">
        <v>35</v>
      </c>
      <c r="B560">
        <v>558</v>
      </c>
      <c r="C560" t="s">
        <v>170</v>
      </c>
      <c r="D560">
        <v>0</v>
      </c>
      <c r="E560">
        <v>27.7</v>
      </c>
      <c r="F560">
        <v>26.5</v>
      </c>
      <c r="G560">
        <v>26.2</v>
      </c>
      <c r="H560" s="6">
        <f t="shared" si="8"/>
        <v>26.8</v>
      </c>
      <c r="I560" s="6">
        <v>35.179000000000002</v>
      </c>
      <c r="J560" t="s">
        <v>162</v>
      </c>
    </row>
    <row r="561" spans="1:10" x14ac:dyDescent="0.2">
      <c r="A561">
        <v>35</v>
      </c>
      <c r="B561">
        <v>559</v>
      </c>
      <c r="C561" t="s">
        <v>169</v>
      </c>
      <c r="D561">
        <v>0</v>
      </c>
      <c r="E561">
        <v>31.1</v>
      </c>
      <c r="F561">
        <v>29.5</v>
      </c>
      <c r="G561">
        <v>31</v>
      </c>
      <c r="H561" s="6">
        <f t="shared" si="8"/>
        <v>30.533333333333331</v>
      </c>
      <c r="I561" s="6">
        <v>56.692799999999998</v>
      </c>
      <c r="J561" t="s">
        <v>164</v>
      </c>
    </row>
    <row r="562" spans="1:10" x14ac:dyDescent="0.2">
      <c r="A562">
        <v>35</v>
      </c>
      <c r="B562">
        <v>560</v>
      </c>
      <c r="C562" t="s">
        <v>175</v>
      </c>
      <c r="D562">
        <v>0</v>
      </c>
      <c r="E562">
        <v>16.100000000000001</v>
      </c>
      <c r="F562">
        <v>16.5</v>
      </c>
      <c r="G562">
        <v>16.3</v>
      </c>
      <c r="H562" s="6">
        <f t="shared" si="8"/>
        <v>16.3</v>
      </c>
      <c r="I562" s="6">
        <v>19.177</v>
      </c>
      <c r="J562" t="s">
        <v>163</v>
      </c>
    </row>
    <row r="563" spans="1:10" x14ac:dyDescent="0.2">
      <c r="A563">
        <v>35</v>
      </c>
      <c r="B563">
        <v>561</v>
      </c>
      <c r="C563" t="s">
        <v>169</v>
      </c>
      <c r="D563">
        <v>0</v>
      </c>
      <c r="E563">
        <v>29.8</v>
      </c>
      <c r="F563">
        <v>28.9</v>
      </c>
      <c r="G563">
        <v>29.2</v>
      </c>
      <c r="H563" s="6">
        <f t="shared" si="8"/>
        <v>29.3</v>
      </c>
      <c r="I563" s="6">
        <v>56.464200000000005</v>
      </c>
      <c r="J563" t="s">
        <v>160</v>
      </c>
    </row>
    <row r="564" spans="1:10" x14ac:dyDescent="0.2">
      <c r="A564">
        <v>35</v>
      </c>
      <c r="B564">
        <v>562</v>
      </c>
      <c r="C564" t="s">
        <v>169</v>
      </c>
      <c r="D564">
        <v>0</v>
      </c>
      <c r="E564">
        <v>25.2</v>
      </c>
      <c r="F564">
        <v>26.6</v>
      </c>
      <c r="G564">
        <v>25.7</v>
      </c>
      <c r="H564" s="6">
        <f t="shared" si="8"/>
        <v>25.833333333333332</v>
      </c>
      <c r="I564" s="6">
        <v>47.269399999999997</v>
      </c>
      <c r="J564" t="s">
        <v>162</v>
      </c>
    </row>
    <row r="565" spans="1:10" x14ac:dyDescent="0.2">
      <c r="A565">
        <v>35</v>
      </c>
      <c r="B565">
        <v>563</v>
      </c>
      <c r="C565" t="s">
        <v>168</v>
      </c>
      <c r="D565">
        <v>0</v>
      </c>
      <c r="E565">
        <v>21.4</v>
      </c>
      <c r="F565">
        <v>22.3</v>
      </c>
      <c r="G565">
        <v>21.9</v>
      </c>
      <c r="H565" s="6">
        <f t="shared" si="8"/>
        <v>21.866666666666664</v>
      </c>
      <c r="I565" s="6">
        <v>22.072599999999998</v>
      </c>
      <c r="J565" t="s">
        <v>162</v>
      </c>
    </row>
    <row r="566" spans="1:10" x14ac:dyDescent="0.2">
      <c r="A566">
        <v>35</v>
      </c>
      <c r="B566">
        <v>564</v>
      </c>
      <c r="C566" t="s">
        <v>168</v>
      </c>
      <c r="D566">
        <v>0</v>
      </c>
      <c r="E566">
        <v>13.1</v>
      </c>
      <c r="F566">
        <v>13.1</v>
      </c>
      <c r="G566">
        <v>14.1</v>
      </c>
      <c r="H566" s="6">
        <f t="shared" si="8"/>
        <v>13.433333333333332</v>
      </c>
      <c r="I566" s="6">
        <v>18.567399999999999</v>
      </c>
      <c r="J566" t="s">
        <v>163</v>
      </c>
    </row>
    <row r="567" spans="1:10" x14ac:dyDescent="0.2">
      <c r="A567">
        <v>35</v>
      </c>
      <c r="B567">
        <v>565</v>
      </c>
      <c r="C567" t="s">
        <v>168</v>
      </c>
      <c r="D567">
        <v>0</v>
      </c>
      <c r="E567">
        <v>18</v>
      </c>
      <c r="F567">
        <v>17.8</v>
      </c>
      <c r="G567">
        <v>17.600000000000001</v>
      </c>
      <c r="H567" s="6">
        <f t="shared" si="8"/>
        <v>17.8</v>
      </c>
      <c r="I567" s="6">
        <v>25.958800000000004</v>
      </c>
      <c r="J567" t="s">
        <v>162</v>
      </c>
    </row>
    <row r="568" spans="1:10" x14ac:dyDescent="0.2">
      <c r="A568">
        <v>35</v>
      </c>
      <c r="B568">
        <v>566</v>
      </c>
      <c r="C568" t="s">
        <v>168</v>
      </c>
      <c r="D568">
        <v>0</v>
      </c>
      <c r="E568">
        <v>14.2</v>
      </c>
      <c r="F568">
        <v>13.7</v>
      </c>
      <c r="G568">
        <v>13.9</v>
      </c>
      <c r="H568" s="6">
        <f t="shared" si="8"/>
        <v>13.933333333333332</v>
      </c>
      <c r="I568" s="6">
        <v>18.313400000000001</v>
      </c>
      <c r="J568" t="s">
        <v>163</v>
      </c>
    </row>
    <row r="569" spans="1:10" x14ac:dyDescent="0.2">
      <c r="A569">
        <v>36</v>
      </c>
      <c r="B569">
        <v>567</v>
      </c>
      <c r="C569" t="s">
        <v>170</v>
      </c>
      <c r="D569">
        <v>0</v>
      </c>
      <c r="E569">
        <v>30.8</v>
      </c>
      <c r="F569">
        <v>28.5</v>
      </c>
      <c r="G569">
        <v>29.4</v>
      </c>
      <c r="H569" s="6">
        <f t="shared" si="8"/>
        <v>29.566666666666663</v>
      </c>
      <c r="I569" s="6">
        <v>39.369999999999997</v>
      </c>
      <c r="J569" t="s">
        <v>164</v>
      </c>
    </row>
    <row r="570" spans="1:10" x14ac:dyDescent="0.2">
      <c r="A570">
        <v>36</v>
      </c>
      <c r="B570">
        <v>568</v>
      </c>
      <c r="C570" t="s">
        <v>170</v>
      </c>
      <c r="D570">
        <v>0</v>
      </c>
      <c r="E570">
        <v>25.3</v>
      </c>
      <c r="F570">
        <v>26.6</v>
      </c>
      <c r="G570">
        <v>26.1</v>
      </c>
      <c r="H570" s="6">
        <f t="shared" si="8"/>
        <v>26</v>
      </c>
      <c r="I570" s="6">
        <v>33.527999999999999</v>
      </c>
      <c r="J570" t="s">
        <v>162</v>
      </c>
    </row>
    <row r="571" spans="1:10" x14ac:dyDescent="0.2">
      <c r="A571">
        <v>36</v>
      </c>
      <c r="B571">
        <v>569</v>
      </c>
      <c r="C571" t="s">
        <v>168</v>
      </c>
      <c r="D571">
        <v>0</v>
      </c>
      <c r="E571">
        <v>16.5</v>
      </c>
      <c r="F571">
        <v>15.9</v>
      </c>
      <c r="G571">
        <v>16.100000000000001</v>
      </c>
      <c r="H571" s="6">
        <f t="shared" si="8"/>
        <v>16.166666666666668</v>
      </c>
      <c r="I571" s="6">
        <v>18.796000000000003</v>
      </c>
      <c r="J571" t="s">
        <v>163</v>
      </c>
    </row>
    <row r="572" spans="1:10" x14ac:dyDescent="0.2">
      <c r="A572">
        <v>36</v>
      </c>
      <c r="B572">
        <v>570</v>
      </c>
      <c r="C572" t="s">
        <v>170</v>
      </c>
      <c r="D572">
        <v>0</v>
      </c>
      <c r="E572">
        <v>28.3</v>
      </c>
      <c r="F572">
        <v>27.8</v>
      </c>
      <c r="G572">
        <v>28</v>
      </c>
      <c r="H572" s="6">
        <f t="shared" si="8"/>
        <v>28.033333333333331</v>
      </c>
      <c r="I572" s="6">
        <v>35.814</v>
      </c>
      <c r="J572" t="s">
        <v>162</v>
      </c>
    </row>
    <row r="573" spans="1:10" x14ac:dyDescent="0.2">
      <c r="A573">
        <v>36</v>
      </c>
      <c r="B573">
        <v>571</v>
      </c>
      <c r="C573" t="s">
        <v>170</v>
      </c>
      <c r="D573">
        <v>0</v>
      </c>
      <c r="E573">
        <v>29.9</v>
      </c>
      <c r="F573">
        <v>30.7</v>
      </c>
      <c r="G573">
        <v>30.3</v>
      </c>
      <c r="H573" s="6">
        <f t="shared" si="8"/>
        <v>30.299999999999997</v>
      </c>
      <c r="I573" s="6">
        <v>49.275999999999996</v>
      </c>
      <c r="J573" t="s">
        <v>160</v>
      </c>
    </row>
    <row r="574" spans="1:10" x14ac:dyDescent="0.2">
      <c r="A574">
        <v>36</v>
      </c>
      <c r="B574">
        <v>572</v>
      </c>
      <c r="C574" t="s">
        <v>170</v>
      </c>
      <c r="D574">
        <v>0</v>
      </c>
      <c r="E574">
        <v>31</v>
      </c>
      <c r="F574">
        <v>32.1</v>
      </c>
      <c r="G574">
        <v>31.8</v>
      </c>
      <c r="H574" s="6">
        <f t="shared" si="8"/>
        <v>31.633333333333336</v>
      </c>
      <c r="I574" s="6">
        <v>79.248000000000005</v>
      </c>
      <c r="J574" t="s">
        <v>164</v>
      </c>
    </row>
    <row r="575" spans="1:10" x14ac:dyDescent="0.2">
      <c r="A575">
        <v>36</v>
      </c>
      <c r="B575">
        <v>573</v>
      </c>
      <c r="C575" t="s">
        <v>170</v>
      </c>
      <c r="D575">
        <v>0</v>
      </c>
      <c r="E575">
        <v>30.7</v>
      </c>
      <c r="F575">
        <v>31.2</v>
      </c>
      <c r="G575">
        <v>30.9</v>
      </c>
      <c r="H575" s="6">
        <f t="shared" si="8"/>
        <v>30.933333333333334</v>
      </c>
      <c r="I575" s="6">
        <v>42.925999999999995</v>
      </c>
      <c r="J575" t="s">
        <v>160</v>
      </c>
    </row>
    <row r="576" spans="1:10" x14ac:dyDescent="0.2">
      <c r="A576">
        <v>36</v>
      </c>
      <c r="B576">
        <v>574</v>
      </c>
      <c r="C576" t="s">
        <v>170</v>
      </c>
      <c r="D576">
        <v>0</v>
      </c>
      <c r="E576">
        <v>32.5</v>
      </c>
      <c r="F576">
        <v>33</v>
      </c>
      <c r="G576">
        <v>32.799999999999997</v>
      </c>
      <c r="H576" s="6">
        <f t="shared" si="8"/>
        <v>32.766666666666666</v>
      </c>
      <c r="I576" s="6">
        <v>46.481999999999999</v>
      </c>
      <c r="J576" t="s">
        <v>160</v>
      </c>
    </row>
    <row r="577" spans="1:10" x14ac:dyDescent="0.2">
      <c r="A577">
        <v>36</v>
      </c>
      <c r="B577">
        <v>575</v>
      </c>
      <c r="C577" t="s">
        <v>161</v>
      </c>
      <c r="D577">
        <v>1</v>
      </c>
      <c r="E577">
        <v>20.5</v>
      </c>
      <c r="F577">
        <v>18.5</v>
      </c>
      <c r="G577">
        <v>19.399999999999999</v>
      </c>
      <c r="H577" s="6">
        <f t="shared" si="8"/>
        <v>19.466666666666665</v>
      </c>
      <c r="I577" s="6">
        <v>22.352000000000004</v>
      </c>
      <c r="J577" t="s">
        <v>163</v>
      </c>
    </row>
    <row r="578" spans="1:10" x14ac:dyDescent="0.2">
      <c r="A578">
        <v>36</v>
      </c>
      <c r="B578">
        <v>576</v>
      </c>
      <c r="C578" t="s">
        <v>168</v>
      </c>
      <c r="D578">
        <v>0</v>
      </c>
      <c r="E578">
        <v>19.3</v>
      </c>
      <c r="F578">
        <v>18.7</v>
      </c>
      <c r="G578">
        <v>19.100000000000001</v>
      </c>
      <c r="H578" s="6">
        <f t="shared" si="8"/>
        <v>19.033333333333335</v>
      </c>
      <c r="I578" s="6">
        <v>22.606000000000002</v>
      </c>
      <c r="J578" t="s">
        <v>163</v>
      </c>
    </row>
    <row r="579" spans="1:10" x14ac:dyDescent="0.2">
      <c r="A579">
        <v>36</v>
      </c>
      <c r="B579">
        <v>577</v>
      </c>
      <c r="C579" t="s">
        <v>170</v>
      </c>
      <c r="D579">
        <v>0</v>
      </c>
      <c r="E579">
        <v>32.1</v>
      </c>
      <c r="F579">
        <v>32.1</v>
      </c>
      <c r="G579">
        <v>32.1</v>
      </c>
      <c r="H579" s="6">
        <f t="shared" si="8"/>
        <v>32.1</v>
      </c>
      <c r="I579" s="6">
        <v>56.387999999999998</v>
      </c>
      <c r="J579" t="s">
        <v>160</v>
      </c>
    </row>
    <row r="580" spans="1:10" x14ac:dyDescent="0.2">
      <c r="A580">
        <v>36</v>
      </c>
      <c r="B580">
        <v>578</v>
      </c>
      <c r="C580" t="s">
        <v>170</v>
      </c>
      <c r="D580">
        <v>0</v>
      </c>
      <c r="E580">
        <v>29.4</v>
      </c>
      <c r="F580">
        <v>29.8</v>
      </c>
      <c r="G580">
        <v>29.6</v>
      </c>
      <c r="H580" s="6">
        <f t="shared" ref="H580:H643" si="9">AVERAGE(E580:G580)</f>
        <v>29.600000000000005</v>
      </c>
      <c r="I580" s="6">
        <v>40.132000000000005</v>
      </c>
      <c r="J580" t="s">
        <v>162</v>
      </c>
    </row>
    <row r="581" spans="1:10" x14ac:dyDescent="0.2">
      <c r="A581">
        <v>36</v>
      </c>
      <c r="B581">
        <v>579</v>
      </c>
      <c r="C581" t="s">
        <v>254</v>
      </c>
      <c r="D581">
        <v>0</v>
      </c>
      <c r="E581">
        <v>28.5</v>
      </c>
      <c r="F581">
        <v>27.9</v>
      </c>
      <c r="G581">
        <v>28.2</v>
      </c>
      <c r="H581" s="6">
        <f t="shared" si="9"/>
        <v>28.2</v>
      </c>
      <c r="I581" s="6">
        <v>39.116</v>
      </c>
      <c r="J581" t="s">
        <v>162</v>
      </c>
    </row>
    <row r="582" spans="1:10" x14ac:dyDescent="0.2">
      <c r="A582">
        <v>36</v>
      </c>
      <c r="B582">
        <v>580</v>
      </c>
      <c r="C582" t="s">
        <v>255</v>
      </c>
      <c r="D582">
        <v>0</v>
      </c>
      <c r="E582">
        <v>22.3</v>
      </c>
      <c r="F582">
        <v>23</v>
      </c>
      <c r="G582">
        <v>22.7</v>
      </c>
      <c r="H582" s="6">
        <f t="shared" si="9"/>
        <v>22.666666666666668</v>
      </c>
      <c r="I582" s="6">
        <v>22.86</v>
      </c>
      <c r="J582" t="s">
        <v>163</v>
      </c>
    </row>
    <row r="583" spans="1:10" x14ac:dyDescent="0.2">
      <c r="A583">
        <v>36</v>
      </c>
      <c r="B583">
        <v>581</v>
      </c>
      <c r="C583" t="s">
        <v>170</v>
      </c>
      <c r="D583">
        <v>0</v>
      </c>
      <c r="E583">
        <v>21</v>
      </c>
      <c r="F583">
        <v>20.6</v>
      </c>
      <c r="G583">
        <v>20.8</v>
      </c>
      <c r="H583" s="6">
        <f t="shared" si="9"/>
        <v>20.8</v>
      </c>
      <c r="I583" s="6">
        <v>18.288</v>
      </c>
      <c r="J583" t="s">
        <v>163</v>
      </c>
    </row>
    <row r="584" spans="1:10" x14ac:dyDescent="0.2">
      <c r="A584">
        <v>36</v>
      </c>
      <c r="B584">
        <v>582</v>
      </c>
      <c r="C584" t="s">
        <v>168</v>
      </c>
      <c r="D584">
        <v>0</v>
      </c>
      <c r="E584">
        <v>25.3</v>
      </c>
      <c r="F584">
        <v>25.7</v>
      </c>
      <c r="G584">
        <v>25.6</v>
      </c>
      <c r="H584" s="6">
        <f t="shared" si="9"/>
        <v>25.533333333333331</v>
      </c>
      <c r="I584" s="6">
        <v>45.212000000000003</v>
      </c>
      <c r="J584" t="s">
        <v>160</v>
      </c>
    </row>
    <row r="585" spans="1:10" x14ac:dyDescent="0.2">
      <c r="A585">
        <v>36</v>
      </c>
      <c r="B585">
        <v>583</v>
      </c>
      <c r="C585" t="s">
        <v>170</v>
      </c>
      <c r="D585">
        <v>0</v>
      </c>
      <c r="E585">
        <v>28.5</v>
      </c>
      <c r="F585">
        <v>29.6</v>
      </c>
      <c r="G585">
        <v>29.2</v>
      </c>
      <c r="H585" s="6">
        <f t="shared" si="9"/>
        <v>29.099999999999998</v>
      </c>
      <c r="I585" s="6">
        <v>33.274000000000001</v>
      </c>
      <c r="J585" t="s">
        <v>162</v>
      </c>
    </row>
    <row r="586" spans="1:10" x14ac:dyDescent="0.2">
      <c r="A586">
        <v>37</v>
      </c>
      <c r="B586">
        <v>584</v>
      </c>
      <c r="C586" t="s">
        <v>256</v>
      </c>
      <c r="D586">
        <v>0</v>
      </c>
      <c r="E586">
        <v>26.5</v>
      </c>
      <c r="F586">
        <v>26.6</v>
      </c>
      <c r="G586">
        <v>26.2</v>
      </c>
      <c r="H586" s="6">
        <f t="shared" si="9"/>
        <v>26.433333333333334</v>
      </c>
      <c r="I586" s="6">
        <v>34.036000000000001</v>
      </c>
      <c r="J586" t="s">
        <v>160</v>
      </c>
    </row>
    <row r="587" spans="1:10" x14ac:dyDescent="0.2">
      <c r="A587">
        <v>37</v>
      </c>
      <c r="B587">
        <v>585</v>
      </c>
      <c r="C587" t="s">
        <v>173</v>
      </c>
      <c r="D587">
        <v>0</v>
      </c>
      <c r="E587">
        <v>26.9</v>
      </c>
      <c r="F587">
        <v>26.8</v>
      </c>
      <c r="G587">
        <v>26.9</v>
      </c>
      <c r="H587" s="6">
        <f t="shared" si="9"/>
        <v>26.866666666666664</v>
      </c>
      <c r="I587" s="6">
        <v>37.592000000000006</v>
      </c>
      <c r="J587" t="s">
        <v>160</v>
      </c>
    </row>
    <row r="588" spans="1:10" x14ac:dyDescent="0.2">
      <c r="A588">
        <v>37</v>
      </c>
      <c r="B588">
        <v>586</v>
      </c>
      <c r="C588" t="s">
        <v>257</v>
      </c>
      <c r="D588">
        <v>0</v>
      </c>
      <c r="E588">
        <v>26.1</v>
      </c>
      <c r="F588">
        <v>26</v>
      </c>
      <c r="G588">
        <v>25.8</v>
      </c>
      <c r="H588" s="6">
        <f t="shared" si="9"/>
        <v>25.966666666666669</v>
      </c>
      <c r="I588" s="6">
        <v>37.719000000000001</v>
      </c>
      <c r="J588" t="s">
        <v>162</v>
      </c>
    </row>
    <row r="589" spans="1:10" x14ac:dyDescent="0.2">
      <c r="A589">
        <v>37</v>
      </c>
      <c r="B589">
        <v>587</v>
      </c>
      <c r="C589" t="s">
        <v>167</v>
      </c>
      <c r="D589">
        <v>0</v>
      </c>
      <c r="E589">
        <v>32</v>
      </c>
      <c r="F589">
        <v>31.9</v>
      </c>
      <c r="G589">
        <v>31.8</v>
      </c>
      <c r="H589" s="6">
        <f t="shared" si="9"/>
        <v>31.900000000000002</v>
      </c>
      <c r="I589" s="6">
        <v>46.355000000000004</v>
      </c>
      <c r="J589" t="s">
        <v>160</v>
      </c>
    </row>
    <row r="590" spans="1:10" x14ac:dyDescent="0.2">
      <c r="A590">
        <v>37</v>
      </c>
      <c r="B590">
        <v>588</v>
      </c>
      <c r="C590" t="s">
        <v>173</v>
      </c>
      <c r="D590">
        <v>0</v>
      </c>
      <c r="E590">
        <v>14</v>
      </c>
      <c r="F590">
        <v>14.1</v>
      </c>
      <c r="G590">
        <v>13.9</v>
      </c>
      <c r="H590" s="6">
        <f t="shared" si="9"/>
        <v>14</v>
      </c>
      <c r="I590" s="6">
        <v>22.987000000000002</v>
      </c>
      <c r="J590" t="s">
        <v>163</v>
      </c>
    </row>
    <row r="591" spans="1:10" x14ac:dyDescent="0.2">
      <c r="A591">
        <v>37</v>
      </c>
      <c r="B591">
        <v>589</v>
      </c>
      <c r="C591" t="s">
        <v>173</v>
      </c>
      <c r="D591">
        <v>0</v>
      </c>
      <c r="E591">
        <v>20.5</v>
      </c>
      <c r="F591">
        <v>20.2</v>
      </c>
      <c r="G591">
        <v>20.5</v>
      </c>
      <c r="H591" s="6">
        <f t="shared" si="9"/>
        <v>20.400000000000002</v>
      </c>
      <c r="I591" s="6">
        <v>20.955000000000002</v>
      </c>
      <c r="J591" t="s">
        <v>162</v>
      </c>
    </row>
    <row r="592" spans="1:10" x14ac:dyDescent="0.2">
      <c r="A592">
        <v>37</v>
      </c>
      <c r="B592">
        <v>590</v>
      </c>
      <c r="C592" t="s">
        <v>168</v>
      </c>
      <c r="D592">
        <v>0</v>
      </c>
      <c r="E592">
        <v>23.2</v>
      </c>
      <c r="F592">
        <v>23.3</v>
      </c>
      <c r="G592">
        <v>23.2</v>
      </c>
      <c r="H592" s="6">
        <f t="shared" si="9"/>
        <v>23.233333333333334</v>
      </c>
      <c r="I592" s="6">
        <v>32.257999999999996</v>
      </c>
      <c r="J592" t="s">
        <v>163</v>
      </c>
    </row>
    <row r="593" spans="1:10" x14ac:dyDescent="0.2">
      <c r="A593">
        <v>37</v>
      </c>
      <c r="B593">
        <v>591</v>
      </c>
      <c r="C593" t="s">
        <v>175</v>
      </c>
      <c r="D593">
        <v>0</v>
      </c>
      <c r="E593">
        <v>16.5</v>
      </c>
      <c r="F593">
        <v>16.8</v>
      </c>
      <c r="G593">
        <v>16.7</v>
      </c>
      <c r="H593" s="6">
        <f t="shared" si="9"/>
        <v>16.666666666666668</v>
      </c>
      <c r="I593" s="6">
        <v>18.288</v>
      </c>
      <c r="J593" t="s">
        <v>163</v>
      </c>
    </row>
    <row r="594" spans="1:10" x14ac:dyDescent="0.2">
      <c r="A594">
        <v>37</v>
      </c>
      <c r="B594">
        <v>592</v>
      </c>
      <c r="C594" t="s">
        <v>170</v>
      </c>
      <c r="D594">
        <v>0</v>
      </c>
      <c r="E594">
        <v>32</v>
      </c>
      <c r="F594">
        <v>32.200000000000003</v>
      </c>
      <c r="G594">
        <v>32.4</v>
      </c>
      <c r="H594" s="6">
        <f t="shared" si="9"/>
        <v>32.199999999999996</v>
      </c>
      <c r="I594" s="6">
        <v>70.866</v>
      </c>
      <c r="J594" t="s">
        <v>164</v>
      </c>
    </row>
    <row r="595" spans="1:10" x14ac:dyDescent="0.2">
      <c r="A595">
        <v>37</v>
      </c>
      <c r="B595">
        <v>593</v>
      </c>
      <c r="C595" t="s">
        <v>171</v>
      </c>
      <c r="D595">
        <v>0</v>
      </c>
      <c r="E595">
        <v>32</v>
      </c>
      <c r="F595">
        <v>32.4</v>
      </c>
      <c r="G595">
        <v>32.1</v>
      </c>
      <c r="H595" s="6">
        <f t="shared" si="9"/>
        <v>32.166666666666664</v>
      </c>
      <c r="I595" s="6">
        <v>59.69</v>
      </c>
      <c r="J595" t="s">
        <v>160</v>
      </c>
    </row>
    <row r="596" spans="1:10" x14ac:dyDescent="0.2">
      <c r="A596">
        <v>37</v>
      </c>
      <c r="B596">
        <v>594</v>
      </c>
      <c r="C596" t="s">
        <v>169</v>
      </c>
      <c r="D596">
        <v>0</v>
      </c>
      <c r="E596">
        <v>29.7</v>
      </c>
      <c r="F596">
        <v>30.2</v>
      </c>
      <c r="G596">
        <v>30.1</v>
      </c>
      <c r="H596" s="6">
        <f t="shared" si="9"/>
        <v>30</v>
      </c>
      <c r="I596" s="6">
        <v>53.467000000000006</v>
      </c>
      <c r="J596" t="s">
        <v>160</v>
      </c>
    </row>
    <row r="597" spans="1:10" x14ac:dyDescent="0.2">
      <c r="A597">
        <v>37</v>
      </c>
      <c r="B597">
        <v>595</v>
      </c>
      <c r="C597" t="s">
        <v>168</v>
      </c>
      <c r="D597">
        <v>0</v>
      </c>
      <c r="E597">
        <v>25.2</v>
      </c>
      <c r="F597">
        <v>25.6</v>
      </c>
      <c r="G597">
        <v>25.4</v>
      </c>
      <c r="H597" s="6">
        <f t="shared" si="9"/>
        <v>25.399999999999995</v>
      </c>
      <c r="I597" s="6">
        <v>24.003</v>
      </c>
      <c r="J597" t="s">
        <v>163</v>
      </c>
    </row>
    <row r="598" spans="1:10" x14ac:dyDescent="0.2">
      <c r="A598">
        <v>37</v>
      </c>
      <c r="B598">
        <v>596</v>
      </c>
      <c r="C598" t="s">
        <v>182</v>
      </c>
      <c r="D598">
        <v>0</v>
      </c>
      <c r="E598">
        <v>24.6</v>
      </c>
      <c r="F598">
        <v>24.8</v>
      </c>
      <c r="G598">
        <v>25</v>
      </c>
      <c r="H598" s="6">
        <f t="shared" si="9"/>
        <v>24.8</v>
      </c>
      <c r="I598" s="6">
        <v>28.702000000000002</v>
      </c>
      <c r="J598" t="s">
        <v>162</v>
      </c>
    </row>
    <row r="599" spans="1:10" x14ac:dyDescent="0.2">
      <c r="A599">
        <v>37</v>
      </c>
      <c r="B599">
        <v>597</v>
      </c>
      <c r="C599" t="s">
        <v>169</v>
      </c>
      <c r="D599">
        <v>0</v>
      </c>
      <c r="E599">
        <v>30.1</v>
      </c>
      <c r="F599">
        <v>31.5</v>
      </c>
      <c r="G599">
        <v>31</v>
      </c>
      <c r="H599" s="6">
        <f t="shared" si="9"/>
        <v>30.866666666666664</v>
      </c>
      <c r="I599" s="6">
        <v>54.102000000000004</v>
      </c>
      <c r="J599" t="s">
        <v>160</v>
      </c>
    </row>
    <row r="600" spans="1:10" x14ac:dyDescent="0.2">
      <c r="A600">
        <v>37</v>
      </c>
      <c r="B600">
        <v>598</v>
      </c>
      <c r="C600" t="s">
        <v>173</v>
      </c>
      <c r="D600">
        <v>0</v>
      </c>
      <c r="E600">
        <v>29.2</v>
      </c>
      <c r="F600">
        <v>29.4</v>
      </c>
      <c r="G600">
        <v>29.1</v>
      </c>
      <c r="H600" s="6">
        <f t="shared" si="9"/>
        <v>29.233333333333331</v>
      </c>
      <c r="I600" s="6">
        <v>44.45</v>
      </c>
      <c r="J600" t="s">
        <v>160</v>
      </c>
    </row>
    <row r="601" spans="1:10" x14ac:dyDescent="0.2">
      <c r="A601">
        <v>37</v>
      </c>
      <c r="B601">
        <v>599</v>
      </c>
      <c r="C601" t="s">
        <v>170</v>
      </c>
      <c r="D601">
        <v>0</v>
      </c>
      <c r="E601">
        <v>23.5</v>
      </c>
      <c r="F601">
        <v>23.3</v>
      </c>
      <c r="G601">
        <v>23.2</v>
      </c>
      <c r="H601" s="6">
        <f t="shared" si="9"/>
        <v>23.333333333333332</v>
      </c>
      <c r="I601" s="6">
        <v>30.099</v>
      </c>
      <c r="J601" t="s">
        <v>162</v>
      </c>
    </row>
    <row r="602" spans="1:10" x14ac:dyDescent="0.2">
      <c r="A602">
        <v>38</v>
      </c>
      <c r="B602">
        <v>600</v>
      </c>
      <c r="C602" t="s">
        <v>178</v>
      </c>
      <c r="D602">
        <v>0</v>
      </c>
      <c r="E602">
        <v>23.6</v>
      </c>
      <c r="F602">
        <v>23.3</v>
      </c>
      <c r="G602">
        <v>23.4</v>
      </c>
      <c r="H602" s="6">
        <f t="shared" si="9"/>
        <v>23.433333333333337</v>
      </c>
      <c r="I602" s="6">
        <v>53.594000000000001</v>
      </c>
      <c r="J602" t="s">
        <v>164</v>
      </c>
    </row>
    <row r="603" spans="1:10" x14ac:dyDescent="0.2">
      <c r="A603">
        <v>38</v>
      </c>
      <c r="B603">
        <v>601</v>
      </c>
      <c r="C603" t="s">
        <v>178</v>
      </c>
      <c r="D603">
        <v>0</v>
      </c>
      <c r="E603">
        <v>17.3</v>
      </c>
      <c r="F603">
        <v>16.2</v>
      </c>
      <c r="G603">
        <v>17</v>
      </c>
      <c r="H603" s="6">
        <f t="shared" si="9"/>
        <v>16.833333333333332</v>
      </c>
      <c r="I603" s="6">
        <v>43.942</v>
      </c>
      <c r="J603" t="s">
        <v>160</v>
      </c>
    </row>
    <row r="604" spans="1:10" x14ac:dyDescent="0.2">
      <c r="A604">
        <v>38</v>
      </c>
      <c r="B604">
        <v>602</v>
      </c>
      <c r="C604" t="s">
        <v>169</v>
      </c>
      <c r="D604">
        <v>0</v>
      </c>
      <c r="E604">
        <v>18</v>
      </c>
      <c r="F604">
        <v>17.7</v>
      </c>
      <c r="G604">
        <v>17.8</v>
      </c>
      <c r="H604" s="6">
        <f t="shared" si="9"/>
        <v>17.833333333333332</v>
      </c>
      <c r="I604" s="6">
        <v>38.607999999999997</v>
      </c>
      <c r="J604" t="s">
        <v>162</v>
      </c>
    </row>
    <row r="605" spans="1:10" x14ac:dyDescent="0.2">
      <c r="A605">
        <v>38</v>
      </c>
      <c r="B605">
        <v>603</v>
      </c>
      <c r="C605" t="s">
        <v>169</v>
      </c>
      <c r="D605">
        <v>0</v>
      </c>
      <c r="E605">
        <v>20.5</v>
      </c>
      <c r="F605">
        <v>19.600000000000001</v>
      </c>
      <c r="G605">
        <v>19.899999999999999</v>
      </c>
      <c r="H605" s="6">
        <f t="shared" si="9"/>
        <v>20</v>
      </c>
      <c r="I605" s="6">
        <v>38.1</v>
      </c>
      <c r="J605" t="s">
        <v>160</v>
      </c>
    </row>
    <row r="606" spans="1:10" x14ac:dyDescent="0.2">
      <c r="A606">
        <v>38</v>
      </c>
      <c r="B606">
        <v>604</v>
      </c>
      <c r="C606" t="s">
        <v>169</v>
      </c>
      <c r="D606">
        <v>0</v>
      </c>
      <c r="E606">
        <v>19.3</v>
      </c>
      <c r="F606">
        <v>20.399999999999999</v>
      </c>
      <c r="G606">
        <v>19.399999999999999</v>
      </c>
      <c r="H606" s="6">
        <f t="shared" si="9"/>
        <v>19.7</v>
      </c>
      <c r="I606" s="6">
        <v>41.402000000000001</v>
      </c>
      <c r="J606" t="s">
        <v>160</v>
      </c>
    </row>
    <row r="607" spans="1:10" x14ac:dyDescent="0.2">
      <c r="A607">
        <v>38</v>
      </c>
      <c r="B607">
        <v>605</v>
      </c>
      <c r="C607" t="s">
        <v>178</v>
      </c>
      <c r="D607">
        <v>0</v>
      </c>
      <c r="E607">
        <v>20.100000000000001</v>
      </c>
      <c r="F607">
        <v>19.7</v>
      </c>
      <c r="G607">
        <v>19.899999999999999</v>
      </c>
      <c r="H607" s="6">
        <f t="shared" si="9"/>
        <v>19.899999999999999</v>
      </c>
      <c r="I607" s="6">
        <v>37.083999999999996</v>
      </c>
      <c r="J607" t="s">
        <v>160</v>
      </c>
    </row>
    <row r="608" spans="1:10" x14ac:dyDescent="0.2">
      <c r="A608">
        <v>38</v>
      </c>
      <c r="B608">
        <v>606</v>
      </c>
      <c r="C608" t="s">
        <v>178</v>
      </c>
      <c r="D608">
        <v>0</v>
      </c>
      <c r="E608">
        <v>22.1</v>
      </c>
      <c r="F608">
        <v>21.4</v>
      </c>
      <c r="G608">
        <v>22</v>
      </c>
      <c r="H608" s="6">
        <f t="shared" si="9"/>
        <v>21.833333333333332</v>
      </c>
      <c r="I608" s="6">
        <v>29.972000000000001</v>
      </c>
      <c r="J608" t="s">
        <v>160</v>
      </c>
    </row>
    <row r="609" spans="1:10" x14ac:dyDescent="0.2">
      <c r="A609">
        <v>38</v>
      </c>
      <c r="B609">
        <v>607</v>
      </c>
      <c r="C609" t="s">
        <v>178</v>
      </c>
      <c r="D609">
        <v>0</v>
      </c>
      <c r="E609">
        <v>18.100000000000001</v>
      </c>
      <c r="F609">
        <v>17.600000000000001</v>
      </c>
      <c r="G609">
        <v>17.8</v>
      </c>
      <c r="H609" s="6">
        <f t="shared" si="9"/>
        <v>17.833333333333332</v>
      </c>
      <c r="I609" s="6">
        <v>37.338000000000001</v>
      </c>
      <c r="J609" t="s">
        <v>162</v>
      </c>
    </row>
    <row r="610" spans="1:10" x14ac:dyDescent="0.2">
      <c r="A610">
        <v>38</v>
      </c>
      <c r="B610">
        <v>608</v>
      </c>
      <c r="C610" t="s">
        <v>178</v>
      </c>
      <c r="D610">
        <v>0</v>
      </c>
      <c r="E610">
        <v>20.3</v>
      </c>
      <c r="F610">
        <v>19.2</v>
      </c>
      <c r="G610">
        <v>20.100000000000001</v>
      </c>
      <c r="H610" s="6">
        <f t="shared" si="9"/>
        <v>19.866666666666667</v>
      </c>
      <c r="I610" s="6">
        <v>29.21</v>
      </c>
      <c r="J610" t="s">
        <v>160</v>
      </c>
    </row>
    <row r="611" spans="1:10" x14ac:dyDescent="0.2">
      <c r="A611">
        <v>38</v>
      </c>
      <c r="B611">
        <v>609</v>
      </c>
      <c r="C611" t="s">
        <v>178</v>
      </c>
      <c r="D611">
        <v>0</v>
      </c>
      <c r="E611">
        <v>20.5</v>
      </c>
      <c r="F611">
        <v>19.899999999999999</v>
      </c>
      <c r="G611">
        <v>20.3</v>
      </c>
      <c r="H611" s="6">
        <f t="shared" si="9"/>
        <v>20.233333333333334</v>
      </c>
      <c r="I611" s="6">
        <v>27.686</v>
      </c>
      <c r="J611" t="s">
        <v>160</v>
      </c>
    </row>
    <row r="612" spans="1:10" x14ac:dyDescent="0.2">
      <c r="A612">
        <v>38</v>
      </c>
      <c r="B612">
        <v>610</v>
      </c>
      <c r="C612" t="s">
        <v>178</v>
      </c>
      <c r="D612">
        <v>0</v>
      </c>
      <c r="E612">
        <v>18</v>
      </c>
      <c r="F612">
        <v>17.8</v>
      </c>
      <c r="G612">
        <v>17.899999999999999</v>
      </c>
      <c r="H612" s="6">
        <f t="shared" si="9"/>
        <v>17.899999999999999</v>
      </c>
      <c r="I612" s="6">
        <v>30.226000000000003</v>
      </c>
      <c r="J612" t="s">
        <v>160</v>
      </c>
    </row>
    <row r="613" spans="1:10" x14ac:dyDescent="0.2">
      <c r="A613">
        <v>38</v>
      </c>
      <c r="B613">
        <v>611</v>
      </c>
      <c r="C613" t="s">
        <v>178</v>
      </c>
      <c r="D613">
        <v>0</v>
      </c>
      <c r="E613">
        <v>20.6</v>
      </c>
      <c r="F613">
        <v>21.3</v>
      </c>
      <c r="G613">
        <v>21</v>
      </c>
      <c r="H613" s="6">
        <f t="shared" si="9"/>
        <v>20.966666666666669</v>
      </c>
      <c r="I613" s="6">
        <v>37.592000000000006</v>
      </c>
      <c r="J613" t="s">
        <v>160</v>
      </c>
    </row>
    <row r="614" spans="1:10" x14ac:dyDescent="0.2">
      <c r="A614">
        <v>38</v>
      </c>
      <c r="B614">
        <v>612</v>
      </c>
      <c r="C614" t="s">
        <v>178</v>
      </c>
      <c r="D614">
        <v>0</v>
      </c>
      <c r="E614">
        <v>19.5</v>
      </c>
      <c r="F614">
        <v>19</v>
      </c>
      <c r="G614">
        <v>19.2</v>
      </c>
      <c r="H614" s="6">
        <f t="shared" si="9"/>
        <v>19.233333333333334</v>
      </c>
      <c r="I614" s="6">
        <v>40.894000000000005</v>
      </c>
      <c r="J614" t="s">
        <v>160</v>
      </c>
    </row>
    <row r="615" spans="1:10" x14ac:dyDescent="0.2">
      <c r="A615">
        <v>38</v>
      </c>
      <c r="B615">
        <v>613</v>
      </c>
      <c r="C615" t="s">
        <v>178</v>
      </c>
      <c r="D615">
        <v>0</v>
      </c>
      <c r="E615">
        <v>19.5</v>
      </c>
      <c r="F615">
        <v>19.7</v>
      </c>
      <c r="G615">
        <v>19.7</v>
      </c>
      <c r="H615" s="6">
        <f t="shared" si="9"/>
        <v>19.633333333333336</v>
      </c>
      <c r="I615" s="6">
        <v>25.4</v>
      </c>
      <c r="J615" t="s">
        <v>162</v>
      </c>
    </row>
    <row r="616" spans="1:10" x14ac:dyDescent="0.2">
      <c r="A616">
        <v>38</v>
      </c>
      <c r="B616">
        <v>614</v>
      </c>
      <c r="C616" t="s">
        <v>169</v>
      </c>
      <c r="D616">
        <v>0</v>
      </c>
      <c r="E616">
        <v>20.2</v>
      </c>
      <c r="F616">
        <v>18.899999999999999</v>
      </c>
      <c r="G616">
        <v>19.5</v>
      </c>
      <c r="H616" s="6">
        <f t="shared" si="9"/>
        <v>19.533333333333331</v>
      </c>
      <c r="I616" s="6">
        <v>24.637999999999998</v>
      </c>
      <c r="J616" t="s">
        <v>162</v>
      </c>
    </row>
    <row r="617" spans="1:10" x14ac:dyDescent="0.2">
      <c r="A617">
        <v>38</v>
      </c>
      <c r="B617">
        <v>615</v>
      </c>
      <c r="C617" t="s">
        <v>178</v>
      </c>
      <c r="D617">
        <v>0</v>
      </c>
      <c r="E617">
        <v>16.8</v>
      </c>
      <c r="F617">
        <v>15.9</v>
      </c>
      <c r="G617">
        <v>16.600000000000001</v>
      </c>
      <c r="H617" s="6">
        <f t="shared" si="9"/>
        <v>16.433333333333334</v>
      </c>
      <c r="I617" s="6">
        <v>30.48</v>
      </c>
      <c r="J617" t="s">
        <v>160</v>
      </c>
    </row>
    <row r="618" spans="1:10" x14ac:dyDescent="0.2">
      <c r="A618">
        <v>38</v>
      </c>
      <c r="B618">
        <v>616</v>
      </c>
      <c r="C618" t="s">
        <v>178</v>
      </c>
      <c r="D618">
        <v>0</v>
      </c>
      <c r="E618">
        <v>15.8</v>
      </c>
      <c r="F618">
        <v>15.6</v>
      </c>
      <c r="G618">
        <v>15.8</v>
      </c>
      <c r="H618" s="6">
        <f t="shared" si="9"/>
        <v>15.733333333333334</v>
      </c>
      <c r="I618" s="6">
        <v>26.67</v>
      </c>
      <c r="J618" t="s">
        <v>163</v>
      </c>
    </row>
    <row r="619" spans="1:10" x14ac:dyDescent="0.2">
      <c r="A619">
        <v>39</v>
      </c>
      <c r="B619">
        <v>617</v>
      </c>
      <c r="C619" t="s">
        <v>178</v>
      </c>
      <c r="D619">
        <v>0</v>
      </c>
      <c r="E619">
        <v>24.7</v>
      </c>
      <c r="F619">
        <v>24.4</v>
      </c>
      <c r="G619">
        <v>24.5</v>
      </c>
      <c r="H619" s="6">
        <f t="shared" si="9"/>
        <v>24.533333333333331</v>
      </c>
      <c r="I619" s="6">
        <v>40.386000000000003</v>
      </c>
      <c r="J619" t="s">
        <v>160</v>
      </c>
    </row>
    <row r="620" spans="1:10" x14ac:dyDescent="0.2">
      <c r="A620">
        <v>39</v>
      </c>
      <c r="B620">
        <v>618</v>
      </c>
      <c r="C620" t="s">
        <v>178</v>
      </c>
      <c r="D620">
        <v>0</v>
      </c>
      <c r="E620">
        <v>21.7</v>
      </c>
      <c r="F620">
        <v>21.6</v>
      </c>
      <c r="G620">
        <v>21.6</v>
      </c>
      <c r="H620" s="6">
        <f t="shared" si="9"/>
        <v>21.633333333333336</v>
      </c>
      <c r="I620" s="6">
        <v>35.306000000000004</v>
      </c>
      <c r="J620" t="s">
        <v>162</v>
      </c>
    </row>
    <row r="621" spans="1:10" x14ac:dyDescent="0.2">
      <c r="A621">
        <v>39</v>
      </c>
      <c r="B621">
        <v>619</v>
      </c>
      <c r="C621" t="s">
        <v>171</v>
      </c>
      <c r="D621">
        <v>0</v>
      </c>
      <c r="E621">
        <v>23.7</v>
      </c>
      <c r="F621">
        <v>22.8</v>
      </c>
      <c r="G621">
        <v>23.6</v>
      </c>
      <c r="H621" s="6">
        <f t="shared" si="9"/>
        <v>23.366666666666664</v>
      </c>
      <c r="I621" s="6">
        <v>47.497999999999998</v>
      </c>
      <c r="J621" t="s">
        <v>160</v>
      </c>
    </row>
    <row r="622" spans="1:10" x14ac:dyDescent="0.2">
      <c r="A622">
        <v>39</v>
      </c>
      <c r="B622">
        <v>620</v>
      </c>
      <c r="C622" t="s">
        <v>169</v>
      </c>
      <c r="D622">
        <v>0</v>
      </c>
      <c r="E622">
        <v>23.5</v>
      </c>
      <c r="F622">
        <v>23.6</v>
      </c>
      <c r="G622">
        <v>23.5</v>
      </c>
      <c r="H622" s="6">
        <f t="shared" si="9"/>
        <v>23.533333333333331</v>
      </c>
      <c r="I622" s="6">
        <v>39.369999999999997</v>
      </c>
      <c r="J622" t="s">
        <v>160</v>
      </c>
    </row>
    <row r="623" spans="1:10" x14ac:dyDescent="0.2">
      <c r="A623">
        <v>39</v>
      </c>
      <c r="B623">
        <v>621</v>
      </c>
      <c r="C623" t="s">
        <v>169</v>
      </c>
      <c r="D623">
        <v>0</v>
      </c>
      <c r="E623">
        <v>19.899999999999999</v>
      </c>
      <c r="F623">
        <v>18.899999999999999</v>
      </c>
      <c r="G623">
        <v>19.3</v>
      </c>
      <c r="H623" s="6">
        <f t="shared" si="9"/>
        <v>19.366666666666664</v>
      </c>
      <c r="I623" s="6">
        <v>25.907999999999998</v>
      </c>
      <c r="J623" t="s">
        <v>163</v>
      </c>
    </row>
    <row r="624" spans="1:10" x14ac:dyDescent="0.2">
      <c r="A624">
        <v>39</v>
      </c>
      <c r="B624">
        <v>622</v>
      </c>
      <c r="C624" t="s">
        <v>169</v>
      </c>
      <c r="D624">
        <v>0</v>
      </c>
      <c r="E624">
        <v>24.8</v>
      </c>
      <c r="F624">
        <v>23.3</v>
      </c>
      <c r="G624">
        <v>23.7</v>
      </c>
      <c r="H624" s="6">
        <f t="shared" si="9"/>
        <v>23.933333333333334</v>
      </c>
      <c r="I624" s="6">
        <v>46.99</v>
      </c>
      <c r="J624" t="s">
        <v>160</v>
      </c>
    </row>
    <row r="625" spans="1:10" x14ac:dyDescent="0.2">
      <c r="A625">
        <v>39</v>
      </c>
      <c r="B625">
        <v>623</v>
      </c>
      <c r="C625" t="s">
        <v>178</v>
      </c>
      <c r="D625">
        <v>0</v>
      </c>
      <c r="E625">
        <v>15.7</v>
      </c>
      <c r="F625">
        <v>15.6</v>
      </c>
      <c r="G625">
        <v>15.6</v>
      </c>
      <c r="H625" s="6">
        <f t="shared" si="9"/>
        <v>15.633333333333333</v>
      </c>
      <c r="I625" s="6">
        <v>25.146000000000001</v>
      </c>
      <c r="J625" t="s">
        <v>163</v>
      </c>
    </row>
    <row r="626" spans="1:10" x14ac:dyDescent="0.2">
      <c r="A626">
        <v>39</v>
      </c>
      <c r="B626">
        <v>624</v>
      </c>
      <c r="C626" t="s">
        <v>169</v>
      </c>
      <c r="D626">
        <v>0</v>
      </c>
      <c r="E626">
        <v>21.5</v>
      </c>
      <c r="F626">
        <v>22.4</v>
      </c>
      <c r="G626">
        <v>21.8</v>
      </c>
      <c r="H626" s="6">
        <f t="shared" si="9"/>
        <v>21.900000000000002</v>
      </c>
      <c r="I626" s="6">
        <v>29.972000000000001</v>
      </c>
      <c r="J626" t="s">
        <v>162</v>
      </c>
    </row>
    <row r="627" spans="1:10" x14ac:dyDescent="0.2">
      <c r="A627">
        <v>39</v>
      </c>
      <c r="B627">
        <v>625</v>
      </c>
      <c r="C627" t="s">
        <v>169</v>
      </c>
      <c r="D627">
        <v>0</v>
      </c>
      <c r="E627">
        <v>21.6</v>
      </c>
      <c r="F627">
        <v>21.9</v>
      </c>
      <c r="G627">
        <v>21.7</v>
      </c>
      <c r="H627" s="6">
        <f t="shared" si="9"/>
        <v>21.733333333333334</v>
      </c>
      <c r="I627" s="6">
        <v>43.942</v>
      </c>
      <c r="J627" t="s">
        <v>160</v>
      </c>
    </row>
    <row r="628" spans="1:10" x14ac:dyDescent="0.2">
      <c r="A628">
        <v>39</v>
      </c>
      <c r="B628">
        <v>626</v>
      </c>
      <c r="C628" t="s">
        <v>169</v>
      </c>
      <c r="D628">
        <v>0</v>
      </c>
      <c r="E628">
        <v>21.7</v>
      </c>
      <c r="F628">
        <v>22.2</v>
      </c>
      <c r="G628">
        <v>21.9</v>
      </c>
      <c r="H628" s="6">
        <f t="shared" si="9"/>
        <v>21.933333333333334</v>
      </c>
      <c r="I628" s="6">
        <v>47.497999999999998</v>
      </c>
      <c r="J628" t="s">
        <v>160</v>
      </c>
    </row>
    <row r="629" spans="1:10" x14ac:dyDescent="0.2">
      <c r="A629">
        <v>39</v>
      </c>
      <c r="B629">
        <v>627</v>
      </c>
      <c r="C629" t="s">
        <v>178</v>
      </c>
      <c r="D629">
        <v>0</v>
      </c>
      <c r="E629">
        <v>13.2</v>
      </c>
      <c r="F629">
        <v>13</v>
      </c>
      <c r="G629">
        <v>13.1</v>
      </c>
      <c r="H629" s="6">
        <f t="shared" si="9"/>
        <v>13.1</v>
      </c>
      <c r="I629" s="6">
        <v>18.033999999999999</v>
      </c>
      <c r="J629" t="s">
        <v>163</v>
      </c>
    </row>
    <row r="630" spans="1:10" x14ac:dyDescent="0.2">
      <c r="A630">
        <v>39</v>
      </c>
      <c r="B630">
        <v>628</v>
      </c>
      <c r="C630" t="s">
        <v>169</v>
      </c>
      <c r="D630">
        <v>0</v>
      </c>
      <c r="E630">
        <v>21.9</v>
      </c>
      <c r="F630">
        <v>20.3</v>
      </c>
      <c r="G630">
        <v>20.9</v>
      </c>
      <c r="H630" s="6">
        <f t="shared" si="9"/>
        <v>21.033333333333335</v>
      </c>
      <c r="I630" s="6">
        <v>45.72</v>
      </c>
      <c r="J630" t="s">
        <v>160</v>
      </c>
    </row>
    <row r="631" spans="1:10" x14ac:dyDescent="0.2">
      <c r="A631">
        <v>39</v>
      </c>
      <c r="B631">
        <v>629</v>
      </c>
      <c r="C631" t="s">
        <v>169</v>
      </c>
      <c r="D631">
        <v>0</v>
      </c>
      <c r="E631">
        <v>23.3</v>
      </c>
      <c r="F631">
        <v>23</v>
      </c>
      <c r="G631">
        <v>23.1</v>
      </c>
      <c r="H631" s="6">
        <f t="shared" si="9"/>
        <v>23.133333333333336</v>
      </c>
      <c r="I631" s="6">
        <v>47.497999999999998</v>
      </c>
      <c r="J631" t="s">
        <v>160</v>
      </c>
    </row>
    <row r="632" spans="1:10" x14ac:dyDescent="0.2">
      <c r="A632">
        <v>39</v>
      </c>
      <c r="B632">
        <v>630</v>
      </c>
      <c r="C632" t="s">
        <v>169</v>
      </c>
      <c r="D632">
        <v>0</v>
      </c>
      <c r="E632">
        <v>22.5</v>
      </c>
      <c r="F632">
        <v>23.1</v>
      </c>
      <c r="G632">
        <v>22.7</v>
      </c>
      <c r="H632" s="6">
        <f t="shared" si="9"/>
        <v>22.766666666666666</v>
      </c>
      <c r="I632" s="6">
        <v>35.56</v>
      </c>
      <c r="J632" t="s">
        <v>162</v>
      </c>
    </row>
    <row r="633" spans="1:10" x14ac:dyDescent="0.2">
      <c r="A633">
        <v>39</v>
      </c>
      <c r="B633">
        <v>631</v>
      </c>
      <c r="C633" t="s">
        <v>178</v>
      </c>
      <c r="D633">
        <v>0</v>
      </c>
      <c r="E633">
        <v>19.3</v>
      </c>
      <c r="F633">
        <v>20.100000000000001</v>
      </c>
      <c r="G633">
        <v>19.600000000000001</v>
      </c>
      <c r="H633" s="6">
        <f t="shared" si="9"/>
        <v>19.666666666666668</v>
      </c>
      <c r="I633" s="6">
        <v>26.67</v>
      </c>
      <c r="J633" t="s">
        <v>163</v>
      </c>
    </row>
    <row r="634" spans="1:10" x14ac:dyDescent="0.2">
      <c r="A634">
        <v>39</v>
      </c>
      <c r="B634">
        <v>632</v>
      </c>
      <c r="C634" t="s">
        <v>169</v>
      </c>
      <c r="D634">
        <v>0</v>
      </c>
      <c r="E634">
        <v>24.5</v>
      </c>
      <c r="F634">
        <v>25.3</v>
      </c>
      <c r="G634">
        <v>25.1</v>
      </c>
      <c r="H634" s="6">
        <f t="shared" si="9"/>
        <v>24.966666666666669</v>
      </c>
      <c r="I634" s="6">
        <v>47.752000000000002</v>
      </c>
      <c r="J634" t="s">
        <v>164</v>
      </c>
    </row>
    <row r="635" spans="1:10" x14ac:dyDescent="0.2">
      <c r="A635">
        <v>39</v>
      </c>
      <c r="B635">
        <v>633</v>
      </c>
      <c r="C635" t="s">
        <v>169</v>
      </c>
      <c r="D635">
        <v>0</v>
      </c>
      <c r="E635">
        <v>23.5</v>
      </c>
      <c r="F635">
        <v>24.8</v>
      </c>
      <c r="G635">
        <v>24.1</v>
      </c>
      <c r="H635" s="6">
        <f t="shared" si="9"/>
        <v>24.133333333333336</v>
      </c>
      <c r="I635" s="6">
        <v>47.244000000000007</v>
      </c>
      <c r="J635" t="s">
        <v>160</v>
      </c>
    </row>
    <row r="636" spans="1:10" x14ac:dyDescent="0.2">
      <c r="A636">
        <v>39</v>
      </c>
      <c r="B636">
        <v>634</v>
      </c>
      <c r="C636" t="s">
        <v>182</v>
      </c>
      <c r="D636">
        <v>0</v>
      </c>
      <c r="E636">
        <v>16.399999999999999</v>
      </c>
      <c r="F636">
        <v>17.8</v>
      </c>
      <c r="G636">
        <v>17.2</v>
      </c>
      <c r="H636" s="6">
        <f t="shared" si="9"/>
        <v>17.133333333333336</v>
      </c>
      <c r="I636" s="6">
        <v>24.892000000000003</v>
      </c>
      <c r="J636" t="s">
        <v>163</v>
      </c>
    </row>
    <row r="637" spans="1:10" x14ac:dyDescent="0.2">
      <c r="A637">
        <v>39</v>
      </c>
      <c r="B637">
        <v>635</v>
      </c>
      <c r="C637" t="s">
        <v>178</v>
      </c>
      <c r="D637">
        <v>0</v>
      </c>
      <c r="E637">
        <v>19.3</v>
      </c>
      <c r="F637">
        <v>17.899999999999999</v>
      </c>
      <c r="G637">
        <v>18.5</v>
      </c>
      <c r="H637" s="6">
        <f t="shared" si="9"/>
        <v>18.566666666666666</v>
      </c>
      <c r="I637" s="6">
        <v>40.386000000000003</v>
      </c>
      <c r="J637" t="s">
        <v>162</v>
      </c>
    </row>
    <row r="638" spans="1:10" x14ac:dyDescent="0.2">
      <c r="A638" t="s">
        <v>258</v>
      </c>
      <c r="B638">
        <v>636</v>
      </c>
      <c r="C638" t="s">
        <v>362</v>
      </c>
      <c r="D638">
        <v>1</v>
      </c>
      <c r="E638">
        <v>9.3000000000000007</v>
      </c>
      <c r="F638">
        <v>10.4</v>
      </c>
      <c r="G638">
        <v>9.9</v>
      </c>
      <c r="H638" s="6">
        <f t="shared" si="9"/>
        <v>9.8666666666666671</v>
      </c>
      <c r="I638" s="6">
        <v>34.29</v>
      </c>
      <c r="J638" t="s">
        <v>164</v>
      </c>
    </row>
    <row r="639" spans="1:10" x14ac:dyDescent="0.2">
      <c r="A639" t="s">
        <v>258</v>
      </c>
      <c r="B639">
        <v>637</v>
      </c>
      <c r="C639" t="s">
        <v>362</v>
      </c>
      <c r="D639">
        <v>1</v>
      </c>
      <c r="E639">
        <v>8.6999999999999993</v>
      </c>
      <c r="F639">
        <v>8.6999999999999993</v>
      </c>
      <c r="G639">
        <v>8.6999999999999993</v>
      </c>
      <c r="H639" s="6">
        <f t="shared" si="9"/>
        <v>8.6999999999999993</v>
      </c>
      <c r="I639" s="6">
        <v>24.637999999999998</v>
      </c>
      <c r="J639" t="s">
        <v>164</v>
      </c>
    </row>
    <row r="640" spans="1:10" x14ac:dyDescent="0.2">
      <c r="A640" t="s">
        <v>259</v>
      </c>
      <c r="B640">
        <v>638</v>
      </c>
      <c r="C640" t="s">
        <v>63</v>
      </c>
      <c r="D640">
        <v>0</v>
      </c>
      <c r="E640">
        <v>17.399999999999999</v>
      </c>
      <c r="F640">
        <v>17.3</v>
      </c>
      <c r="G640">
        <v>17.5</v>
      </c>
      <c r="H640" s="6">
        <f t="shared" si="9"/>
        <v>17.400000000000002</v>
      </c>
      <c r="I640" s="6">
        <v>36.448999999999998</v>
      </c>
      <c r="J640" t="s">
        <v>164</v>
      </c>
    </row>
    <row r="641" spans="1:10" x14ac:dyDescent="0.2">
      <c r="A641" t="s">
        <v>259</v>
      </c>
      <c r="B641">
        <v>639</v>
      </c>
      <c r="C641" t="s">
        <v>63</v>
      </c>
      <c r="D641">
        <v>0</v>
      </c>
      <c r="E641">
        <v>19.2</v>
      </c>
      <c r="F641">
        <v>19.5</v>
      </c>
      <c r="G641">
        <v>19.2</v>
      </c>
      <c r="H641" s="6">
        <f t="shared" si="9"/>
        <v>19.3</v>
      </c>
      <c r="I641" s="6">
        <v>29.718</v>
      </c>
      <c r="J641" t="s">
        <v>164</v>
      </c>
    </row>
    <row r="642" spans="1:10" x14ac:dyDescent="0.2">
      <c r="A642" t="s">
        <v>259</v>
      </c>
      <c r="B642">
        <v>640</v>
      </c>
      <c r="C642" t="s">
        <v>257</v>
      </c>
      <c r="D642">
        <v>0</v>
      </c>
      <c r="E642">
        <v>23</v>
      </c>
      <c r="F642">
        <v>23.2</v>
      </c>
      <c r="G642">
        <v>22.9</v>
      </c>
      <c r="H642" s="6">
        <f t="shared" si="9"/>
        <v>23.033333333333331</v>
      </c>
      <c r="I642" s="6">
        <v>40.64</v>
      </c>
      <c r="J642" t="s">
        <v>164</v>
      </c>
    </row>
    <row r="643" spans="1:10" x14ac:dyDescent="0.2">
      <c r="A643" t="s">
        <v>259</v>
      </c>
      <c r="B643">
        <v>641</v>
      </c>
      <c r="C643" t="s">
        <v>103</v>
      </c>
      <c r="D643">
        <v>0</v>
      </c>
      <c r="E643">
        <v>20.7</v>
      </c>
      <c r="F643">
        <v>21</v>
      </c>
      <c r="G643">
        <v>21.2</v>
      </c>
      <c r="H643" s="6">
        <f t="shared" si="9"/>
        <v>20.966666666666669</v>
      </c>
      <c r="I643" s="6">
        <v>29.844999999999999</v>
      </c>
      <c r="J643" t="s">
        <v>164</v>
      </c>
    </row>
    <row r="644" spans="1:10" x14ac:dyDescent="0.2">
      <c r="A644" t="s">
        <v>259</v>
      </c>
      <c r="B644">
        <v>642</v>
      </c>
      <c r="C644" t="s">
        <v>103</v>
      </c>
      <c r="D644">
        <v>0</v>
      </c>
      <c r="E644">
        <v>16.899999999999999</v>
      </c>
      <c r="F644">
        <v>17.2</v>
      </c>
      <c r="G644">
        <v>16.899999999999999</v>
      </c>
      <c r="H644" s="6">
        <f t="shared" ref="H644:H653" si="10">AVERAGE(E644:G644)</f>
        <v>16.999999999999996</v>
      </c>
      <c r="I644" s="6">
        <v>18.288</v>
      </c>
      <c r="J644" t="s">
        <v>160</v>
      </c>
    </row>
    <row r="645" spans="1:10" x14ac:dyDescent="0.2">
      <c r="A645" t="s">
        <v>259</v>
      </c>
      <c r="B645">
        <v>643</v>
      </c>
      <c r="C645" t="s">
        <v>103</v>
      </c>
      <c r="D645">
        <v>0</v>
      </c>
      <c r="E645">
        <v>25</v>
      </c>
      <c r="F645">
        <v>25.5</v>
      </c>
      <c r="G645">
        <v>24.7</v>
      </c>
      <c r="H645" s="6">
        <f t="shared" si="10"/>
        <v>25.066666666666666</v>
      </c>
      <c r="I645" s="6">
        <v>30.48</v>
      </c>
      <c r="J645" t="s">
        <v>164</v>
      </c>
    </row>
    <row r="646" spans="1:10" x14ac:dyDescent="0.2">
      <c r="A646" t="s">
        <v>259</v>
      </c>
      <c r="B646">
        <v>644</v>
      </c>
      <c r="C646" t="s">
        <v>63</v>
      </c>
      <c r="D646">
        <v>0</v>
      </c>
      <c r="E646">
        <v>20</v>
      </c>
      <c r="F646">
        <v>20.399999999999999</v>
      </c>
      <c r="G646">
        <v>20.6</v>
      </c>
      <c r="H646" s="6">
        <f t="shared" si="10"/>
        <v>20.333333333333332</v>
      </c>
      <c r="I646" s="6">
        <v>29.844999999999999</v>
      </c>
      <c r="J646" t="s">
        <v>160</v>
      </c>
    </row>
    <row r="647" spans="1:10" x14ac:dyDescent="0.2">
      <c r="A647" t="s">
        <v>259</v>
      </c>
      <c r="B647">
        <v>645</v>
      </c>
      <c r="C647" t="s">
        <v>63</v>
      </c>
      <c r="D647">
        <v>0</v>
      </c>
      <c r="E647">
        <v>21.9</v>
      </c>
      <c r="F647">
        <v>21.9</v>
      </c>
      <c r="G647">
        <v>21.9</v>
      </c>
      <c r="H647" s="6">
        <f t="shared" si="10"/>
        <v>21.899999999999995</v>
      </c>
      <c r="I647" s="6">
        <v>37.338000000000001</v>
      </c>
      <c r="J647" t="s">
        <v>164</v>
      </c>
    </row>
    <row r="648" spans="1:10" x14ac:dyDescent="0.2">
      <c r="A648" t="s">
        <v>64</v>
      </c>
      <c r="B648">
        <v>646</v>
      </c>
      <c r="C648" t="s">
        <v>63</v>
      </c>
      <c r="D648">
        <v>0</v>
      </c>
      <c r="E648">
        <v>14.7</v>
      </c>
      <c r="F648">
        <v>14.7</v>
      </c>
      <c r="G648">
        <v>14.7</v>
      </c>
      <c r="H648" s="6">
        <f t="shared" si="10"/>
        <v>14.699999999999998</v>
      </c>
      <c r="I648" s="6">
        <v>37.719000000000001</v>
      </c>
      <c r="J648" t="s">
        <v>164</v>
      </c>
    </row>
    <row r="649" spans="1:10" x14ac:dyDescent="0.2">
      <c r="A649" t="s">
        <v>64</v>
      </c>
      <c r="B649">
        <v>647</v>
      </c>
      <c r="C649" t="s">
        <v>65</v>
      </c>
      <c r="D649">
        <v>0</v>
      </c>
      <c r="E649">
        <v>16.100000000000001</v>
      </c>
      <c r="F649">
        <v>16.399999999999999</v>
      </c>
      <c r="G649">
        <v>16.3</v>
      </c>
      <c r="H649" s="6">
        <f t="shared" si="10"/>
        <v>16.266666666666666</v>
      </c>
      <c r="I649" s="6">
        <v>34.29</v>
      </c>
      <c r="J649" t="s">
        <v>160</v>
      </c>
    </row>
    <row r="650" spans="1:10" x14ac:dyDescent="0.2">
      <c r="A650" t="s">
        <v>64</v>
      </c>
      <c r="B650">
        <v>648</v>
      </c>
      <c r="C650" t="s">
        <v>66</v>
      </c>
      <c r="D650">
        <v>0</v>
      </c>
      <c r="E650">
        <v>14.2</v>
      </c>
      <c r="F650">
        <v>15.1</v>
      </c>
      <c r="G650">
        <v>14.7</v>
      </c>
      <c r="H650" s="6">
        <f t="shared" si="10"/>
        <v>14.666666666666666</v>
      </c>
      <c r="I650" s="6">
        <v>24.257000000000001</v>
      </c>
      <c r="J650" t="s">
        <v>160</v>
      </c>
    </row>
    <row r="651" spans="1:10" x14ac:dyDescent="0.2">
      <c r="A651" t="s">
        <v>64</v>
      </c>
      <c r="B651">
        <v>649</v>
      </c>
      <c r="C651" t="s">
        <v>67</v>
      </c>
      <c r="D651">
        <v>0</v>
      </c>
      <c r="E651">
        <v>18.7</v>
      </c>
      <c r="F651">
        <v>18.899999999999999</v>
      </c>
      <c r="G651">
        <v>18.3</v>
      </c>
      <c r="H651" s="6">
        <f t="shared" si="10"/>
        <v>18.633333333333329</v>
      </c>
      <c r="I651" s="6">
        <v>26.542999999999999</v>
      </c>
      <c r="J651" t="s">
        <v>160</v>
      </c>
    </row>
    <row r="652" spans="1:10" x14ac:dyDescent="0.2">
      <c r="A652" t="s">
        <v>64</v>
      </c>
      <c r="B652">
        <v>650</v>
      </c>
      <c r="C652" t="s">
        <v>257</v>
      </c>
      <c r="D652">
        <v>0</v>
      </c>
      <c r="E652">
        <v>24.3</v>
      </c>
      <c r="F652">
        <v>24.4</v>
      </c>
      <c r="G652">
        <v>24</v>
      </c>
      <c r="H652" s="6">
        <f t="shared" si="10"/>
        <v>24.233333333333334</v>
      </c>
      <c r="I652" s="6">
        <v>58.165999999999997</v>
      </c>
      <c r="J652" t="s">
        <v>164</v>
      </c>
    </row>
    <row r="653" spans="1:10" x14ac:dyDescent="0.2">
      <c r="A653" t="s">
        <v>64</v>
      </c>
      <c r="B653">
        <v>651</v>
      </c>
      <c r="C653" t="s">
        <v>63</v>
      </c>
      <c r="D653">
        <v>0</v>
      </c>
      <c r="E653">
        <v>18.5</v>
      </c>
      <c r="F653">
        <v>18.600000000000001</v>
      </c>
      <c r="G653">
        <v>18.7</v>
      </c>
      <c r="H653" s="6">
        <f t="shared" si="10"/>
        <v>18.599999999999998</v>
      </c>
      <c r="I653" s="6">
        <v>32.2834</v>
      </c>
      <c r="J653" t="s">
        <v>164</v>
      </c>
    </row>
  </sheetData>
  <phoneticPr fontId="4" type="noConversion"/>
  <pageMargins left="0.75" right="0.75" top="1" bottom="1" header="0.5" footer="0.5"/>
  <pageSetup orientation="portrait" horizontalDpi="4294967292" verticalDpi="4294967292" r:id="rId1"/>
  <ignoredErrors>
    <ignoredError sqref="H3:H653" formulaRange="1"/>
  </ignoredErrors>
  <extLst>
    <ext xmlns:mx="http://schemas.microsoft.com/office/mac/excel/2008/main" uri="http://schemas.microsoft.com/office/mac/excel/2008/main">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workbookViewId="0">
      <selection activeCell="A3" sqref="A3"/>
    </sheetView>
  </sheetViews>
  <sheetFormatPr defaultColWidth="11.25" defaultRowHeight="12.75" x14ac:dyDescent="0.2"/>
  <cols>
    <col min="2" max="2" width="35.25" bestFit="1" customWidth="1"/>
    <col min="3" max="3" width="20.75" bestFit="1" customWidth="1"/>
  </cols>
  <sheetData>
    <row r="1" spans="1:3" ht="26.1" customHeight="1" x14ac:dyDescent="0.2">
      <c r="A1" s="9" t="s">
        <v>215</v>
      </c>
      <c r="B1" s="9" t="s">
        <v>84</v>
      </c>
      <c r="C1" s="9" t="s">
        <v>85</v>
      </c>
    </row>
    <row r="2" spans="1:3" x14ac:dyDescent="0.2">
      <c r="A2" t="s">
        <v>299</v>
      </c>
      <c r="B2" s="7" t="s">
        <v>68</v>
      </c>
      <c r="C2" s="7" t="s">
        <v>69</v>
      </c>
    </row>
    <row r="3" spans="1:3" x14ac:dyDescent="0.2">
      <c r="A3" t="s">
        <v>299</v>
      </c>
      <c r="B3" s="7" t="s">
        <v>70</v>
      </c>
      <c r="C3" s="7" t="s">
        <v>213</v>
      </c>
    </row>
    <row r="4" spans="1:3" x14ac:dyDescent="0.2">
      <c r="A4" t="s">
        <v>299</v>
      </c>
      <c r="B4" s="7" t="s">
        <v>71</v>
      </c>
      <c r="C4" s="7" t="s">
        <v>72</v>
      </c>
    </row>
    <row r="5" spans="1:3" x14ac:dyDescent="0.2">
      <c r="A5" t="s">
        <v>299</v>
      </c>
      <c r="B5" s="7" t="s">
        <v>73</v>
      </c>
      <c r="C5" s="7" t="s">
        <v>74</v>
      </c>
    </row>
    <row r="6" spans="1:3" x14ac:dyDescent="0.2">
      <c r="A6" t="s">
        <v>299</v>
      </c>
      <c r="B6" s="7" t="s">
        <v>75</v>
      </c>
      <c r="C6" s="7" t="s">
        <v>76</v>
      </c>
    </row>
    <row r="7" spans="1:3" x14ac:dyDescent="0.2">
      <c r="A7" t="s">
        <v>299</v>
      </c>
      <c r="B7" s="8" t="s">
        <v>77</v>
      </c>
      <c r="C7" s="7" t="s">
        <v>78</v>
      </c>
    </row>
    <row r="8" spans="1:3" x14ac:dyDescent="0.2">
      <c r="A8" t="s">
        <v>299</v>
      </c>
      <c r="B8" s="7" t="s">
        <v>79</v>
      </c>
      <c r="C8" s="7" t="s">
        <v>80</v>
      </c>
    </row>
    <row r="9" spans="1:3" x14ac:dyDescent="0.2">
      <c r="A9" t="s">
        <v>299</v>
      </c>
      <c r="B9" s="7" t="s">
        <v>81</v>
      </c>
      <c r="C9" s="7" t="s">
        <v>82</v>
      </c>
    </row>
    <row r="10" spans="1:3" x14ac:dyDescent="0.2">
      <c r="A10" t="s">
        <v>299</v>
      </c>
      <c r="B10" s="7" t="s">
        <v>83</v>
      </c>
      <c r="C10" s="7" t="s">
        <v>288</v>
      </c>
    </row>
    <row r="11" spans="1:3" x14ac:dyDescent="0.2">
      <c r="A11" t="s">
        <v>299</v>
      </c>
      <c r="B11" s="7" t="s">
        <v>289</v>
      </c>
      <c r="C11" s="7" t="s">
        <v>290</v>
      </c>
    </row>
    <row r="12" spans="1:3" x14ac:dyDescent="0.2">
      <c r="A12" t="s">
        <v>299</v>
      </c>
      <c r="B12" s="7" t="s">
        <v>291</v>
      </c>
      <c r="C12" s="7" t="s">
        <v>292</v>
      </c>
    </row>
    <row r="13" spans="1:3" x14ac:dyDescent="0.2">
      <c r="A13" t="s">
        <v>299</v>
      </c>
      <c r="B13" s="7" t="s">
        <v>293</v>
      </c>
      <c r="C13" s="7" t="s">
        <v>294</v>
      </c>
    </row>
    <row r="14" spans="1:3" x14ac:dyDescent="0.2">
      <c r="A14" t="s">
        <v>299</v>
      </c>
      <c r="B14" s="7" t="s">
        <v>295</v>
      </c>
      <c r="C14" s="7" t="s">
        <v>296</v>
      </c>
    </row>
    <row r="15" spans="1:3" x14ac:dyDescent="0.2">
      <c r="A15" t="s">
        <v>301</v>
      </c>
      <c r="B15" s="8" t="s">
        <v>302</v>
      </c>
      <c r="C15" s="7" t="s">
        <v>303</v>
      </c>
    </row>
    <row r="16" spans="1:3" x14ac:dyDescent="0.2">
      <c r="A16" t="s">
        <v>301</v>
      </c>
      <c r="B16" s="7" t="s">
        <v>304</v>
      </c>
      <c r="C16" s="7" t="s">
        <v>305</v>
      </c>
    </row>
    <row r="17" spans="1:3" x14ac:dyDescent="0.2">
      <c r="A17" t="s">
        <v>301</v>
      </c>
      <c r="B17" s="7" t="s">
        <v>306</v>
      </c>
      <c r="C17" s="7" t="s">
        <v>307</v>
      </c>
    </row>
    <row r="18" spans="1:3" x14ac:dyDescent="0.2">
      <c r="A18" t="s">
        <v>301</v>
      </c>
      <c r="B18" s="7" t="s">
        <v>308</v>
      </c>
      <c r="C18" s="7" t="s">
        <v>309</v>
      </c>
    </row>
    <row r="19" spans="1:3" x14ac:dyDescent="0.2">
      <c r="A19" t="s">
        <v>301</v>
      </c>
      <c r="B19" s="7" t="s">
        <v>310</v>
      </c>
      <c r="C19" s="7" t="s">
        <v>311</v>
      </c>
    </row>
    <row r="20" spans="1:3" x14ac:dyDescent="0.2">
      <c r="A20" t="s">
        <v>361</v>
      </c>
      <c r="B20" s="7" t="s">
        <v>312</v>
      </c>
      <c r="C20" s="7" t="s">
        <v>313</v>
      </c>
    </row>
    <row r="21" spans="1:3" x14ac:dyDescent="0.2">
      <c r="A21" t="s">
        <v>361</v>
      </c>
      <c r="B21" s="7" t="s">
        <v>314</v>
      </c>
      <c r="C21" s="7" t="s">
        <v>315</v>
      </c>
    </row>
    <row r="22" spans="1:3" x14ac:dyDescent="0.2">
      <c r="A22" t="s">
        <v>361</v>
      </c>
      <c r="B22" s="7" t="s">
        <v>316</v>
      </c>
      <c r="C22" s="7" t="s">
        <v>317</v>
      </c>
    </row>
    <row r="23" spans="1:3" x14ac:dyDescent="0.2">
      <c r="A23" t="s">
        <v>361</v>
      </c>
      <c r="B23" s="8" t="s">
        <v>318</v>
      </c>
      <c r="C23" s="7" t="s">
        <v>319</v>
      </c>
    </row>
    <row r="24" spans="1:3" x14ac:dyDescent="0.2">
      <c r="A24" t="s">
        <v>361</v>
      </c>
      <c r="B24" s="7" t="s">
        <v>320</v>
      </c>
      <c r="C24" s="7" t="s">
        <v>321</v>
      </c>
    </row>
    <row r="25" spans="1:3" x14ac:dyDescent="0.2">
      <c r="A25" t="s">
        <v>361</v>
      </c>
      <c r="B25" s="7" t="s">
        <v>322</v>
      </c>
      <c r="C25" s="7" t="s">
        <v>78</v>
      </c>
    </row>
    <row r="26" spans="1:3" x14ac:dyDescent="0.2">
      <c r="A26" t="s">
        <v>361</v>
      </c>
      <c r="B26" s="7" t="s">
        <v>115</v>
      </c>
      <c r="C26" s="7" t="s">
        <v>116</v>
      </c>
    </row>
    <row r="27" spans="1:3" x14ac:dyDescent="0.2">
      <c r="A27" t="s">
        <v>361</v>
      </c>
      <c r="B27" s="7" t="s">
        <v>117</v>
      </c>
      <c r="C27" s="7" t="s">
        <v>118</v>
      </c>
    </row>
    <row r="28" spans="1:3" x14ac:dyDescent="0.2">
      <c r="A28" t="s">
        <v>361</v>
      </c>
      <c r="B28" s="7" t="s">
        <v>119</v>
      </c>
      <c r="C28" s="7" t="s">
        <v>120</v>
      </c>
    </row>
    <row r="29" spans="1:3" x14ac:dyDescent="0.2">
      <c r="A29" t="s">
        <v>361</v>
      </c>
      <c r="B29" s="7" t="s">
        <v>121</v>
      </c>
      <c r="C29" s="7" t="s">
        <v>122</v>
      </c>
    </row>
    <row r="30" spans="1:3" x14ac:dyDescent="0.2">
      <c r="A30" t="s">
        <v>361</v>
      </c>
      <c r="B30" s="7" t="s">
        <v>123</v>
      </c>
      <c r="C30" s="7" t="s">
        <v>124</v>
      </c>
    </row>
    <row r="31" spans="1:3" x14ac:dyDescent="0.2">
      <c r="A31" t="s">
        <v>361</v>
      </c>
      <c r="B31" s="8" t="s">
        <v>362</v>
      </c>
      <c r="C31" s="7" t="s">
        <v>125</v>
      </c>
    </row>
    <row r="32" spans="1:3" x14ac:dyDescent="0.2">
      <c r="A32" t="s">
        <v>361</v>
      </c>
      <c r="B32" s="7" t="s">
        <v>126</v>
      </c>
      <c r="C32" s="7" t="s">
        <v>290</v>
      </c>
    </row>
    <row r="33" spans="1:3" x14ac:dyDescent="0.2">
      <c r="A33" t="s">
        <v>361</v>
      </c>
      <c r="B33" s="7" t="s">
        <v>291</v>
      </c>
      <c r="C33" s="7" t="s">
        <v>292</v>
      </c>
    </row>
    <row r="34" spans="1:3" x14ac:dyDescent="0.2">
      <c r="A34" t="s">
        <v>464</v>
      </c>
      <c r="B34" s="7" t="s">
        <v>21</v>
      </c>
      <c r="C34" s="7" t="s">
        <v>22</v>
      </c>
    </row>
    <row r="35" spans="1:3" x14ac:dyDescent="0.2">
      <c r="A35" t="s">
        <v>464</v>
      </c>
      <c r="B35" s="7" t="s">
        <v>23</v>
      </c>
      <c r="C35" s="7" t="s">
        <v>184</v>
      </c>
    </row>
    <row r="36" spans="1:3" x14ac:dyDescent="0.2">
      <c r="A36" t="s">
        <v>464</v>
      </c>
      <c r="B36" s="7" t="s">
        <v>185</v>
      </c>
      <c r="C36" s="7" t="s">
        <v>186</v>
      </c>
    </row>
    <row r="37" spans="1:3" x14ac:dyDescent="0.2">
      <c r="A37" t="s">
        <v>464</v>
      </c>
      <c r="B37" s="7" t="s">
        <v>187</v>
      </c>
      <c r="C37" s="7" t="s">
        <v>188</v>
      </c>
    </row>
    <row r="38" spans="1:3" x14ac:dyDescent="0.2">
      <c r="A38" t="s">
        <v>464</v>
      </c>
      <c r="B38" s="7" t="s">
        <v>189</v>
      </c>
      <c r="C38" s="7" t="s">
        <v>190</v>
      </c>
    </row>
    <row r="39" spans="1:3" x14ac:dyDescent="0.2">
      <c r="A39" t="s">
        <v>464</v>
      </c>
      <c r="B39" s="8" t="s">
        <v>191</v>
      </c>
      <c r="C39" s="7" t="s">
        <v>192</v>
      </c>
    </row>
    <row r="40" spans="1:3" x14ac:dyDescent="0.2">
      <c r="A40" t="s">
        <v>464</v>
      </c>
      <c r="B40" s="7" t="s">
        <v>193</v>
      </c>
      <c r="C40" s="7" t="s">
        <v>194</v>
      </c>
    </row>
    <row r="41" spans="1:3" x14ac:dyDescent="0.2">
      <c r="A41" t="s">
        <v>464</v>
      </c>
      <c r="B41" s="7" t="s">
        <v>195</v>
      </c>
      <c r="C41" s="7" t="s">
        <v>196</v>
      </c>
    </row>
    <row r="42" spans="1:3" x14ac:dyDescent="0.2">
      <c r="A42" t="s">
        <v>464</v>
      </c>
      <c r="B42" s="7" t="s">
        <v>197</v>
      </c>
      <c r="C42" s="7" t="s">
        <v>198</v>
      </c>
    </row>
    <row r="43" spans="1:3" x14ac:dyDescent="0.2">
      <c r="A43" t="s">
        <v>464</v>
      </c>
      <c r="B43" s="7" t="s">
        <v>199</v>
      </c>
      <c r="C43" s="7" t="s">
        <v>200</v>
      </c>
    </row>
    <row r="44" spans="1:3" x14ac:dyDescent="0.2">
      <c r="A44" t="s">
        <v>464</v>
      </c>
      <c r="B44" s="7" t="s">
        <v>201</v>
      </c>
      <c r="C44" s="7" t="s">
        <v>202</v>
      </c>
    </row>
    <row r="45" spans="1:3" x14ac:dyDescent="0.2">
      <c r="A45" t="s">
        <v>464</v>
      </c>
      <c r="B45" s="7" t="s">
        <v>293</v>
      </c>
      <c r="C45" s="7" t="s">
        <v>203</v>
      </c>
    </row>
    <row r="46" spans="1:3" x14ac:dyDescent="0.2">
      <c r="A46" t="s">
        <v>464</v>
      </c>
      <c r="B46" s="7" t="s">
        <v>204</v>
      </c>
      <c r="C46" s="7" t="s">
        <v>205</v>
      </c>
    </row>
    <row r="47" spans="1:3" x14ac:dyDescent="0.2">
      <c r="A47" t="s">
        <v>464</v>
      </c>
      <c r="B47" s="8" t="s">
        <v>206</v>
      </c>
      <c r="C47" s="7" t="s">
        <v>207</v>
      </c>
    </row>
    <row r="48" spans="1:3" x14ac:dyDescent="0.2">
      <c r="A48" t="s">
        <v>276</v>
      </c>
      <c r="B48" s="7" t="s">
        <v>195</v>
      </c>
      <c r="C48" s="7" t="s">
        <v>196</v>
      </c>
    </row>
    <row r="49" spans="1:3" x14ac:dyDescent="0.2">
      <c r="A49" t="s">
        <v>276</v>
      </c>
      <c r="B49" s="7" t="s">
        <v>208</v>
      </c>
      <c r="C49" s="7" t="s">
        <v>209</v>
      </c>
    </row>
    <row r="50" spans="1:3" x14ac:dyDescent="0.2">
      <c r="A50" t="s">
        <v>276</v>
      </c>
      <c r="B50" s="7" t="s">
        <v>210</v>
      </c>
      <c r="C50" s="7" t="s">
        <v>211</v>
      </c>
    </row>
    <row r="51" spans="1:3" x14ac:dyDescent="0.2">
      <c r="A51" t="s">
        <v>276</v>
      </c>
      <c r="B51" s="7" t="s">
        <v>187</v>
      </c>
      <c r="C51" s="7" t="s">
        <v>188</v>
      </c>
    </row>
    <row r="52" spans="1:3" x14ac:dyDescent="0.2">
      <c r="A52" t="s">
        <v>276</v>
      </c>
      <c r="B52" s="7" t="s">
        <v>212</v>
      </c>
      <c r="C52" s="7" t="s">
        <v>214</v>
      </c>
    </row>
  </sheetData>
  <phoneticPr fontId="4" type="noConversion"/>
  <pageMargins left="0.75" right="0.75" top="1" bottom="1" header="0.5" footer="0.5"/>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D13" sqref="D13"/>
    </sheetView>
  </sheetViews>
  <sheetFormatPr defaultColWidth="11.25" defaultRowHeight="12.75" x14ac:dyDescent="0.2"/>
  <sheetData>
    <row r="1" spans="1:6" x14ac:dyDescent="0.2">
      <c r="A1" s="42" t="s">
        <v>15</v>
      </c>
      <c r="B1" s="42"/>
      <c r="C1" s="42"/>
      <c r="D1" s="42"/>
      <c r="E1" s="42"/>
      <c r="F1" s="42"/>
    </row>
    <row r="2" spans="1:6" x14ac:dyDescent="0.2">
      <c r="A2" s="23" t="s">
        <v>6</v>
      </c>
      <c r="B2" s="23" t="s">
        <v>16</v>
      </c>
      <c r="C2" s="23" t="s">
        <v>17</v>
      </c>
      <c r="D2" s="23" t="s">
        <v>18</v>
      </c>
      <c r="E2" s="23" t="s">
        <v>19</v>
      </c>
      <c r="F2" s="23" t="s">
        <v>20</v>
      </c>
    </row>
    <row r="3" spans="1:6" x14ac:dyDescent="0.2">
      <c r="A3" s="7" t="s">
        <v>464</v>
      </c>
      <c r="B3" s="7">
        <f>AVERAGE(88,117,116,130)</f>
        <v>112.75</v>
      </c>
      <c r="C3" s="7">
        <f>AVERAGE(90,117,108,126)</f>
        <v>110.25</v>
      </c>
      <c r="D3" s="7">
        <f>AVERAGE(27.5,122,112,164)</f>
        <v>106.375</v>
      </c>
      <c r="E3" s="7">
        <f>AVERAGE(142,119,150,117)</f>
        <v>132</v>
      </c>
      <c r="F3" s="7">
        <f>AVERAGE(194,103,144,73)</f>
        <v>128.5</v>
      </c>
    </row>
    <row r="4" spans="1:6" x14ac:dyDescent="0.2">
      <c r="A4" t="s">
        <v>276</v>
      </c>
      <c r="B4">
        <v>71</v>
      </c>
      <c r="C4">
        <f>AVERAGE(95,156,52,124)</f>
        <v>106.75</v>
      </c>
      <c r="D4">
        <f>AVERAGE(60,136,103,143)</f>
        <v>110.5</v>
      </c>
      <c r="E4">
        <f>AVERAGE(83,86,54,111)</f>
        <v>83.5</v>
      </c>
      <c r="F4">
        <f>AVERAGE(200,91,93,122)</f>
        <v>126.5</v>
      </c>
    </row>
    <row r="5" spans="1:6" x14ac:dyDescent="0.2">
      <c r="A5" t="s">
        <v>299</v>
      </c>
      <c r="B5">
        <f>AVERAGE(143,86,112,133)</f>
        <v>118.5</v>
      </c>
      <c r="C5">
        <f>AVERAGE(102,83,84,95)</f>
        <v>91</v>
      </c>
      <c r="D5">
        <f>AVERAGE(97,72,129,111)</f>
        <v>102.25</v>
      </c>
      <c r="E5">
        <f>AVERAGE(103,153,123,128)</f>
        <v>126.75</v>
      </c>
      <c r="F5">
        <f>AVERAGE(127,90,145,116)</f>
        <v>119.5</v>
      </c>
    </row>
    <row r="6" spans="1:6" x14ac:dyDescent="0.2">
      <c r="A6" t="s">
        <v>301</v>
      </c>
      <c r="B6">
        <f>AVERAGE(117,107,125,113)</f>
        <v>115.5</v>
      </c>
      <c r="C6">
        <f>AVERAGE(130,129,105,90)</f>
        <v>113.5</v>
      </c>
      <c r="D6">
        <f>AVERAGE(129,159,134,120)</f>
        <v>135.5</v>
      </c>
      <c r="E6">
        <f>AVERAGE(128,142,127,125)</f>
        <v>130.5</v>
      </c>
      <c r="F6">
        <f>AVERAGE(128,133,142,130)</f>
        <v>133.25</v>
      </c>
    </row>
    <row r="7" spans="1:6" x14ac:dyDescent="0.2">
      <c r="A7" t="s">
        <v>361</v>
      </c>
      <c r="B7">
        <f>AVERAGE(91,90,57,99)</f>
        <v>84.25</v>
      </c>
      <c r="C7">
        <f>AVERAGE(36,84,89,126)</f>
        <v>83.75</v>
      </c>
      <c r="D7">
        <f>AVERAGE(110,65,83,108)</f>
        <v>91.5</v>
      </c>
      <c r="E7">
        <f>AVERAGE(84,81,77,109)</f>
        <v>87.75</v>
      </c>
      <c r="F7">
        <f>AVERAGE(78,87,120,44)</f>
        <v>82.25</v>
      </c>
    </row>
  </sheetData>
  <mergeCells count="1">
    <mergeCell ref="A1:F1"/>
  </mergeCells>
  <phoneticPr fontId="4" type="noConversion"/>
  <pageMargins left="0.75" right="0.75" top="1" bottom="1" header="0.5" footer="0.5"/>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5"/>
  <sheetViews>
    <sheetView workbookViewId="0">
      <selection activeCell="C1" sqref="C1"/>
    </sheetView>
  </sheetViews>
  <sheetFormatPr defaultColWidth="11.25" defaultRowHeight="12.75" x14ac:dyDescent="0.2"/>
  <cols>
    <col min="1" max="1" width="10.75" style="2"/>
  </cols>
  <sheetData>
    <row r="1" spans="1:12" ht="30" customHeight="1" x14ac:dyDescent="0.2">
      <c r="A1" s="16" t="s">
        <v>86</v>
      </c>
      <c r="B1" s="16" t="s">
        <v>87</v>
      </c>
      <c r="C1" s="13" t="s">
        <v>1017</v>
      </c>
      <c r="D1" s="13" t="s">
        <v>88</v>
      </c>
      <c r="E1" s="13" t="s">
        <v>89</v>
      </c>
      <c r="F1" s="13" t="s">
        <v>1018</v>
      </c>
      <c r="G1" s="13" t="s">
        <v>1019</v>
      </c>
      <c r="H1" s="13" t="s">
        <v>1020</v>
      </c>
      <c r="I1" s="13" t="s">
        <v>1021</v>
      </c>
      <c r="J1" s="13" t="s">
        <v>90</v>
      </c>
      <c r="K1" s="13" t="s">
        <v>91</v>
      </c>
      <c r="L1" s="13" t="s">
        <v>92</v>
      </c>
    </row>
    <row r="2" spans="1:12" x14ac:dyDescent="0.2">
      <c r="A2" s="2">
        <v>24</v>
      </c>
      <c r="B2">
        <v>1</v>
      </c>
      <c r="C2" t="s">
        <v>1022</v>
      </c>
      <c r="D2" s="4">
        <v>38911</v>
      </c>
      <c r="E2" s="3">
        <v>0.44047453703703704</v>
      </c>
      <c r="F2">
        <v>1.73</v>
      </c>
      <c r="G2">
        <f>IF(B2&gt;0,AVERAGE($F2:$F5),"")</f>
        <v>2.7199999999999998</v>
      </c>
      <c r="H2">
        <f>IF(B2&gt;0,STDEV($F2:$F5),"")</f>
        <v>0.67517898861462489</v>
      </c>
      <c r="I2">
        <f>IF(B2&gt;0,STDEV($F2:$F5)/SQRT(COUNT($F2:$F5)),"")</f>
        <v>0.33758949430731244</v>
      </c>
      <c r="J2">
        <f>IF(A2&gt;0,AVERAGE(F2:F25),"")</f>
        <v>2.7804166666666661</v>
      </c>
      <c r="K2">
        <f>IF(A2&gt;0,STDEV($F2:$F25),"")</f>
        <v>0.51648880762878135</v>
      </c>
      <c r="L2">
        <f>IF(A2&gt;0,STDEV($F2:$F25)/SQRT(COUNT($F2:$F25)),"")</f>
        <v>0.10542783637908451</v>
      </c>
    </row>
    <row r="3" spans="1:12" x14ac:dyDescent="0.2">
      <c r="C3" t="s">
        <v>1023</v>
      </c>
      <c r="D3" s="4">
        <v>38911</v>
      </c>
      <c r="E3" s="3">
        <v>0.44087962962962962</v>
      </c>
      <c r="F3">
        <v>3.17</v>
      </c>
      <c r="G3" t="str">
        <f t="shared" ref="G3:G66" si="0">IF(B3&gt;0,AVERAGE($F3:$F6),"")</f>
        <v/>
      </c>
      <c r="H3" t="str">
        <f t="shared" ref="H3:H66" si="1">IF(B3&gt;0,STDEV($F3:$F6),"")</f>
        <v/>
      </c>
      <c r="I3" t="str">
        <f t="shared" ref="I3:I66" si="2">IF(B3&gt;0,STDEV($F3:$F6)/SQRT(COUNT($F3:$F6)),"")</f>
        <v/>
      </c>
      <c r="J3" t="str">
        <f t="shared" ref="J3:J66" si="3">IF(A3&gt;0,AVERAGE(F3:F26),"")</f>
        <v/>
      </c>
      <c r="K3" t="str">
        <f t="shared" ref="K3:K66" si="4">IF(A3&gt;0,STDEV($F3:$F26),"")</f>
        <v/>
      </c>
      <c r="L3" t="str">
        <f t="shared" ref="L3:L66" si="5">IF(A3&gt;0,STDEV($F3:$F26)/SQRT(COUNT($F3:$F26)),"")</f>
        <v/>
      </c>
    </row>
    <row r="4" spans="1:12" x14ac:dyDescent="0.2">
      <c r="C4" t="s">
        <v>1024</v>
      </c>
      <c r="D4" s="4">
        <v>38911</v>
      </c>
      <c r="E4" s="3">
        <v>0.44094907407407408</v>
      </c>
      <c r="F4">
        <v>2.85</v>
      </c>
      <c r="G4" t="str">
        <f t="shared" si="0"/>
        <v/>
      </c>
      <c r="H4" t="str">
        <f t="shared" si="1"/>
        <v/>
      </c>
      <c r="I4" t="str">
        <f t="shared" si="2"/>
        <v/>
      </c>
      <c r="J4" t="str">
        <f t="shared" si="3"/>
        <v/>
      </c>
      <c r="K4" t="str">
        <f t="shared" si="4"/>
        <v/>
      </c>
      <c r="L4" t="str">
        <f t="shared" si="5"/>
        <v/>
      </c>
    </row>
    <row r="5" spans="1:12" x14ac:dyDescent="0.2">
      <c r="C5" t="s">
        <v>1025</v>
      </c>
      <c r="D5" s="4">
        <v>38911</v>
      </c>
      <c r="E5" s="3">
        <v>0.44116898148148148</v>
      </c>
      <c r="F5">
        <v>3.13</v>
      </c>
      <c r="G5" t="str">
        <f t="shared" si="0"/>
        <v/>
      </c>
      <c r="H5" t="str">
        <f t="shared" si="1"/>
        <v/>
      </c>
      <c r="I5" t="str">
        <f t="shared" si="2"/>
        <v/>
      </c>
      <c r="J5" t="str">
        <f t="shared" si="3"/>
        <v/>
      </c>
      <c r="K5" t="str">
        <f t="shared" si="4"/>
        <v/>
      </c>
      <c r="L5" t="str">
        <f t="shared" si="5"/>
        <v/>
      </c>
    </row>
    <row r="6" spans="1:12" x14ac:dyDescent="0.2">
      <c r="B6">
        <v>2</v>
      </c>
      <c r="C6" t="s">
        <v>1026</v>
      </c>
      <c r="D6" s="4">
        <v>38911</v>
      </c>
      <c r="E6" s="3">
        <v>0.44153935185185184</v>
      </c>
      <c r="F6">
        <v>1.66</v>
      </c>
      <c r="G6">
        <f t="shared" si="0"/>
        <v>2.7875000000000001</v>
      </c>
      <c r="H6">
        <f t="shared" si="1"/>
        <v>0.77025428701609111</v>
      </c>
      <c r="I6">
        <f t="shared" si="2"/>
        <v>0.38512714350804556</v>
      </c>
      <c r="J6" t="str">
        <f t="shared" si="3"/>
        <v/>
      </c>
      <c r="K6" t="str">
        <f t="shared" si="4"/>
        <v/>
      </c>
      <c r="L6" t="str">
        <f t="shared" si="5"/>
        <v/>
      </c>
    </row>
    <row r="7" spans="1:12" x14ac:dyDescent="0.2">
      <c r="C7" t="s">
        <v>1027</v>
      </c>
      <c r="D7" s="4">
        <v>38911</v>
      </c>
      <c r="E7" s="3">
        <v>0.44163194444444448</v>
      </c>
      <c r="F7">
        <v>2.93</v>
      </c>
      <c r="G7" t="str">
        <f t="shared" si="0"/>
        <v/>
      </c>
      <c r="H7" t="str">
        <f t="shared" si="1"/>
        <v/>
      </c>
      <c r="I7" t="str">
        <f t="shared" si="2"/>
        <v/>
      </c>
      <c r="J7" t="str">
        <f t="shared" si="3"/>
        <v/>
      </c>
      <c r="K7" t="str">
        <f t="shared" si="4"/>
        <v/>
      </c>
      <c r="L7" t="str">
        <f t="shared" si="5"/>
        <v/>
      </c>
    </row>
    <row r="8" spans="1:12" x14ac:dyDescent="0.2">
      <c r="C8" t="s">
        <v>1028</v>
      </c>
      <c r="D8" s="4">
        <v>38911</v>
      </c>
      <c r="E8" s="3">
        <v>0.44168981481481479</v>
      </c>
      <c r="F8">
        <v>3.24</v>
      </c>
      <c r="G8" t="str">
        <f t="shared" si="0"/>
        <v/>
      </c>
      <c r="H8" t="str">
        <f t="shared" si="1"/>
        <v/>
      </c>
      <c r="I8" t="str">
        <f t="shared" si="2"/>
        <v/>
      </c>
      <c r="J8" t="str">
        <f t="shared" si="3"/>
        <v/>
      </c>
      <c r="K8" t="str">
        <f t="shared" si="4"/>
        <v/>
      </c>
      <c r="L8" t="str">
        <f t="shared" si="5"/>
        <v/>
      </c>
    </row>
    <row r="9" spans="1:12" x14ac:dyDescent="0.2">
      <c r="C9" t="s">
        <v>1029</v>
      </c>
      <c r="D9" s="4">
        <v>38911</v>
      </c>
      <c r="E9" s="3">
        <v>0.44175925925925924</v>
      </c>
      <c r="F9">
        <v>3.32</v>
      </c>
      <c r="G9" t="str">
        <f t="shared" si="0"/>
        <v/>
      </c>
      <c r="H9" t="str">
        <f t="shared" si="1"/>
        <v/>
      </c>
      <c r="I9" t="str">
        <f t="shared" si="2"/>
        <v/>
      </c>
      <c r="J9" t="str">
        <f t="shared" si="3"/>
        <v/>
      </c>
      <c r="K9" t="str">
        <f t="shared" si="4"/>
        <v/>
      </c>
      <c r="L9" t="str">
        <f t="shared" si="5"/>
        <v/>
      </c>
    </row>
    <row r="10" spans="1:12" x14ac:dyDescent="0.2">
      <c r="B10">
        <v>3</v>
      </c>
      <c r="C10" t="s">
        <v>1030</v>
      </c>
      <c r="D10" s="4">
        <v>38911</v>
      </c>
      <c r="E10" s="3">
        <v>0.44208333333333333</v>
      </c>
      <c r="F10">
        <v>3.16</v>
      </c>
      <c r="G10">
        <f t="shared" si="0"/>
        <v>2.9024999999999999</v>
      </c>
      <c r="H10">
        <f t="shared" si="1"/>
        <v>0.33310408783641998</v>
      </c>
      <c r="I10">
        <f t="shared" si="2"/>
        <v>0.16655204391820999</v>
      </c>
      <c r="J10" t="str">
        <f t="shared" si="3"/>
        <v/>
      </c>
      <c r="K10" t="str">
        <f t="shared" si="4"/>
        <v/>
      </c>
      <c r="L10" t="str">
        <f t="shared" si="5"/>
        <v/>
      </c>
    </row>
    <row r="11" spans="1:12" x14ac:dyDescent="0.2">
      <c r="C11" t="s">
        <v>1031</v>
      </c>
      <c r="D11" s="4">
        <v>38911</v>
      </c>
      <c r="E11" s="3">
        <v>0.44215277777777778</v>
      </c>
      <c r="F11">
        <v>3.22</v>
      </c>
      <c r="G11" t="str">
        <f t="shared" si="0"/>
        <v/>
      </c>
      <c r="H11" t="str">
        <f t="shared" si="1"/>
        <v/>
      </c>
      <c r="I11" t="str">
        <f t="shared" si="2"/>
        <v/>
      </c>
      <c r="J11" t="str">
        <f t="shared" si="3"/>
        <v/>
      </c>
      <c r="K11" t="str">
        <f t="shared" si="4"/>
        <v/>
      </c>
      <c r="L11" t="str">
        <f t="shared" si="5"/>
        <v/>
      </c>
    </row>
    <row r="12" spans="1:12" x14ac:dyDescent="0.2">
      <c r="C12" t="s">
        <v>1032</v>
      </c>
      <c r="D12" s="4">
        <v>38911</v>
      </c>
      <c r="E12" s="3">
        <v>0.44222222222222224</v>
      </c>
      <c r="F12">
        <v>2.6</v>
      </c>
      <c r="G12" t="str">
        <f t="shared" si="0"/>
        <v/>
      </c>
      <c r="H12" t="str">
        <f t="shared" si="1"/>
        <v/>
      </c>
      <c r="I12" t="str">
        <f t="shared" si="2"/>
        <v/>
      </c>
      <c r="J12" t="str">
        <f t="shared" si="3"/>
        <v/>
      </c>
      <c r="K12" t="str">
        <f t="shared" si="4"/>
        <v/>
      </c>
      <c r="L12" t="str">
        <f t="shared" si="5"/>
        <v/>
      </c>
    </row>
    <row r="13" spans="1:12" x14ac:dyDescent="0.2">
      <c r="C13" t="s">
        <v>1033</v>
      </c>
      <c r="D13" s="4">
        <v>38911</v>
      </c>
      <c r="E13" s="3">
        <v>0.44230324074074073</v>
      </c>
      <c r="F13">
        <v>2.63</v>
      </c>
      <c r="G13" t="str">
        <f t="shared" si="0"/>
        <v/>
      </c>
      <c r="H13" t="str">
        <f t="shared" si="1"/>
        <v/>
      </c>
      <c r="I13" t="str">
        <f t="shared" si="2"/>
        <v/>
      </c>
      <c r="J13" t="str">
        <f t="shared" si="3"/>
        <v/>
      </c>
      <c r="K13" t="str">
        <f t="shared" si="4"/>
        <v/>
      </c>
      <c r="L13" t="str">
        <f t="shared" si="5"/>
        <v/>
      </c>
    </row>
    <row r="14" spans="1:12" x14ac:dyDescent="0.2">
      <c r="B14">
        <v>4</v>
      </c>
      <c r="C14" t="s">
        <v>1034</v>
      </c>
      <c r="D14" s="4">
        <v>38911</v>
      </c>
      <c r="E14" s="3">
        <v>0.44258101851851855</v>
      </c>
      <c r="F14">
        <v>2.65</v>
      </c>
      <c r="G14">
        <f t="shared" si="0"/>
        <v>2.7650000000000001</v>
      </c>
      <c r="H14">
        <f t="shared" si="1"/>
        <v>0.63364027649763532</v>
      </c>
      <c r="I14">
        <f t="shared" si="2"/>
        <v>0.31682013824881766</v>
      </c>
      <c r="J14" t="str">
        <f t="shared" si="3"/>
        <v/>
      </c>
      <c r="K14" t="str">
        <f t="shared" si="4"/>
        <v/>
      </c>
      <c r="L14" t="str">
        <f t="shared" si="5"/>
        <v/>
      </c>
    </row>
    <row r="15" spans="1:12" x14ac:dyDescent="0.2">
      <c r="C15" t="s">
        <v>1035</v>
      </c>
      <c r="D15" s="4">
        <v>38911</v>
      </c>
      <c r="E15" s="3">
        <v>0.44265046296296301</v>
      </c>
      <c r="F15">
        <v>2.83</v>
      </c>
      <c r="G15" t="str">
        <f t="shared" si="0"/>
        <v/>
      </c>
      <c r="H15" t="str">
        <f t="shared" si="1"/>
        <v/>
      </c>
      <c r="I15" t="str">
        <f t="shared" si="2"/>
        <v/>
      </c>
      <c r="J15" t="str">
        <f t="shared" si="3"/>
        <v/>
      </c>
      <c r="K15" t="str">
        <f t="shared" si="4"/>
        <v/>
      </c>
      <c r="L15" t="str">
        <f t="shared" si="5"/>
        <v/>
      </c>
    </row>
    <row r="16" spans="1:12" x14ac:dyDescent="0.2">
      <c r="C16" t="s">
        <v>1036</v>
      </c>
      <c r="D16" s="4">
        <v>38911</v>
      </c>
      <c r="E16" s="3">
        <v>0.44270833333333331</v>
      </c>
      <c r="F16">
        <v>3.56</v>
      </c>
      <c r="G16" t="str">
        <f t="shared" si="0"/>
        <v/>
      </c>
      <c r="H16" t="str">
        <f t="shared" si="1"/>
        <v/>
      </c>
      <c r="I16" t="str">
        <f t="shared" si="2"/>
        <v/>
      </c>
      <c r="J16" t="str">
        <f t="shared" si="3"/>
        <v/>
      </c>
      <c r="K16" t="str">
        <f t="shared" si="4"/>
        <v/>
      </c>
      <c r="L16" t="str">
        <f t="shared" si="5"/>
        <v/>
      </c>
    </row>
    <row r="17" spans="1:12" x14ac:dyDescent="0.2">
      <c r="C17" t="s">
        <v>1037</v>
      </c>
      <c r="D17" s="4">
        <v>38911</v>
      </c>
      <c r="E17" s="3">
        <v>0.44276620370370368</v>
      </c>
      <c r="F17">
        <v>2.02</v>
      </c>
      <c r="G17" t="str">
        <f t="shared" si="0"/>
        <v/>
      </c>
      <c r="H17" t="str">
        <f t="shared" si="1"/>
        <v/>
      </c>
      <c r="I17" t="str">
        <f t="shared" si="2"/>
        <v/>
      </c>
      <c r="J17" t="str">
        <f t="shared" si="3"/>
        <v/>
      </c>
      <c r="K17" t="str">
        <f t="shared" si="4"/>
        <v/>
      </c>
      <c r="L17" t="str">
        <f t="shared" si="5"/>
        <v/>
      </c>
    </row>
    <row r="18" spans="1:12" x14ac:dyDescent="0.2">
      <c r="B18">
        <v>5</v>
      </c>
      <c r="C18" t="s">
        <v>1038</v>
      </c>
      <c r="D18" s="4">
        <v>38911</v>
      </c>
      <c r="E18" s="3">
        <v>0.44312499999999999</v>
      </c>
      <c r="F18">
        <v>2.23</v>
      </c>
      <c r="G18">
        <f t="shared" si="0"/>
        <v>2.585</v>
      </c>
      <c r="H18">
        <f t="shared" si="1"/>
        <v>0.60907032981969056</v>
      </c>
      <c r="I18">
        <f t="shared" si="2"/>
        <v>0.30453516490984528</v>
      </c>
      <c r="J18" t="str">
        <f t="shared" si="3"/>
        <v/>
      </c>
      <c r="K18" t="str">
        <f t="shared" si="4"/>
        <v/>
      </c>
      <c r="L18" t="str">
        <f t="shared" si="5"/>
        <v/>
      </c>
    </row>
    <row r="19" spans="1:12" x14ac:dyDescent="0.2">
      <c r="C19" t="s">
        <v>1039</v>
      </c>
      <c r="D19" s="4">
        <v>38911</v>
      </c>
      <c r="E19" s="3">
        <v>0.44320601851851849</v>
      </c>
      <c r="F19">
        <v>1.91</v>
      </c>
      <c r="G19" t="str">
        <f t="shared" si="0"/>
        <v/>
      </c>
      <c r="H19" t="str">
        <f t="shared" si="1"/>
        <v/>
      </c>
      <c r="I19" t="str">
        <f t="shared" si="2"/>
        <v/>
      </c>
      <c r="J19" t="str">
        <f t="shared" si="3"/>
        <v/>
      </c>
      <c r="K19" t="str">
        <f t="shared" si="4"/>
        <v/>
      </c>
      <c r="L19" t="str">
        <f t="shared" si="5"/>
        <v/>
      </c>
    </row>
    <row r="20" spans="1:12" x14ac:dyDescent="0.2">
      <c r="C20" t="s">
        <v>1040</v>
      </c>
      <c r="D20" s="4">
        <v>38911</v>
      </c>
      <c r="E20" s="3">
        <v>0.4432638888888889</v>
      </c>
      <c r="F20">
        <v>3.08</v>
      </c>
      <c r="G20" t="str">
        <f t="shared" si="0"/>
        <v/>
      </c>
      <c r="H20" t="str">
        <f t="shared" si="1"/>
        <v/>
      </c>
      <c r="I20" t="str">
        <f t="shared" si="2"/>
        <v/>
      </c>
      <c r="J20" t="str">
        <f t="shared" si="3"/>
        <v/>
      </c>
      <c r="K20" t="str">
        <f t="shared" si="4"/>
        <v/>
      </c>
      <c r="L20" t="str">
        <f t="shared" si="5"/>
        <v/>
      </c>
    </row>
    <row r="21" spans="1:12" x14ac:dyDescent="0.2">
      <c r="C21" t="s">
        <v>1041</v>
      </c>
      <c r="D21" s="4">
        <v>38911</v>
      </c>
      <c r="E21" s="3">
        <v>0.44332175925925926</v>
      </c>
      <c r="F21">
        <v>3.12</v>
      </c>
      <c r="G21" t="str">
        <f t="shared" si="0"/>
        <v/>
      </c>
      <c r="H21" t="str">
        <f t="shared" si="1"/>
        <v/>
      </c>
      <c r="I21" t="str">
        <f t="shared" si="2"/>
        <v/>
      </c>
      <c r="J21" t="str">
        <f t="shared" si="3"/>
        <v/>
      </c>
      <c r="K21" t="str">
        <f t="shared" si="4"/>
        <v/>
      </c>
      <c r="L21" t="str">
        <f t="shared" si="5"/>
        <v/>
      </c>
    </row>
    <row r="22" spans="1:12" x14ac:dyDescent="0.2">
      <c r="B22">
        <v>6</v>
      </c>
      <c r="C22" t="s">
        <v>1042</v>
      </c>
      <c r="D22" s="4">
        <v>38911</v>
      </c>
      <c r="E22" s="3">
        <v>0.44366898148148143</v>
      </c>
      <c r="F22">
        <v>3.05</v>
      </c>
      <c r="G22">
        <f t="shared" si="0"/>
        <v>2.9225000000000003</v>
      </c>
      <c r="H22">
        <f t="shared" si="1"/>
        <v>9.810708435174291E-2</v>
      </c>
      <c r="I22">
        <f t="shared" si="2"/>
        <v>4.9053542175871455E-2</v>
      </c>
      <c r="J22" t="str">
        <f t="shared" si="3"/>
        <v/>
      </c>
      <c r="K22" t="str">
        <f t="shared" si="4"/>
        <v/>
      </c>
      <c r="L22" t="str">
        <f t="shared" si="5"/>
        <v/>
      </c>
    </row>
    <row r="23" spans="1:12" x14ac:dyDescent="0.2">
      <c r="C23" t="s">
        <v>1043</v>
      </c>
      <c r="D23" s="4">
        <v>38911</v>
      </c>
      <c r="E23" s="3">
        <v>0.44376157407407407</v>
      </c>
      <c r="F23">
        <v>2.94</v>
      </c>
      <c r="G23" t="str">
        <f t="shared" si="0"/>
        <v/>
      </c>
      <c r="H23" t="str">
        <f t="shared" si="1"/>
        <v/>
      </c>
      <c r="I23" t="str">
        <f t="shared" si="2"/>
        <v/>
      </c>
      <c r="J23" t="str">
        <f t="shared" si="3"/>
        <v/>
      </c>
      <c r="K23" t="str">
        <f t="shared" si="4"/>
        <v/>
      </c>
      <c r="L23" t="str">
        <f t="shared" si="5"/>
        <v/>
      </c>
    </row>
    <row r="24" spans="1:12" x14ac:dyDescent="0.2">
      <c r="C24" t="s">
        <v>1044</v>
      </c>
      <c r="D24" s="4">
        <v>38911</v>
      </c>
      <c r="E24" s="3">
        <v>0.44383101851851853</v>
      </c>
      <c r="F24">
        <v>2.82</v>
      </c>
      <c r="G24" t="str">
        <f t="shared" si="0"/>
        <v/>
      </c>
      <c r="H24" t="str">
        <f t="shared" si="1"/>
        <v/>
      </c>
      <c r="I24" t="str">
        <f t="shared" si="2"/>
        <v/>
      </c>
      <c r="J24" t="str">
        <f t="shared" si="3"/>
        <v/>
      </c>
      <c r="K24" t="str">
        <f t="shared" si="4"/>
        <v/>
      </c>
      <c r="L24" t="str">
        <f t="shared" si="5"/>
        <v/>
      </c>
    </row>
    <row r="25" spans="1:12" x14ac:dyDescent="0.2">
      <c r="C25" t="s">
        <v>1045</v>
      </c>
      <c r="D25" s="4">
        <v>38911</v>
      </c>
      <c r="E25" s="3">
        <v>0.44388888888888894</v>
      </c>
      <c r="F25">
        <v>2.88</v>
      </c>
      <c r="G25" t="str">
        <f t="shared" si="0"/>
        <v/>
      </c>
      <c r="H25" t="str">
        <f t="shared" si="1"/>
        <v/>
      </c>
      <c r="I25" t="str">
        <f t="shared" si="2"/>
        <v/>
      </c>
      <c r="J25" t="str">
        <f t="shared" si="3"/>
        <v/>
      </c>
      <c r="K25" t="str">
        <f t="shared" si="4"/>
        <v/>
      </c>
      <c r="L25" t="str">
        <f t="shared" si="5"/>
        <v/>
      </c>
    </row>
    <row r="26" spans="1:12" x14ac:dyDescent="0.2">
      <c r="A26" s="2">
        <v>25</v>
      </c>
      <c r="B26">
        <v>1</v>
      </c>
      <c r="C26" t="s">
        <v>1236</v>
      </c>
      <c r="D26" s="4">
        <v>38911</v>
      </c>
      <c r="E26" s="3">
        <v>0.44796296296296295</v>
      </c>
      <c r="F26">
        <v>2.29</v>
      </c>
      <c r="G26">
        <f t="shared" si="0"/>
        <v>2.8825000000000003</v>
      </c>
      <c r="H26">
        <f t="shared" si="1"/>
        <v>0.45191260216993134</v>
      </c>
      <c r="I26">
        <f t="shared" si="2"/>
        <v>0.22595630108496567</v>
      </c>
      <c r="J26">
        <f t="shared" si="3"/>
        <v>2.614583333333333</v>
      </c>
      <c r="K26">
        <f t="shared" si="4"/>
        <v>0.72611520924812833</v>
      </c>
      <c r="L26">
        <f t="shared" si="5"/>
        <v>0.14821764642767929</v>
      </c>
    </row>
    <row r="27" spans="1:12" x14ac:dyDescent="0.2">
      <c r="C27" t="s">
        <v>1237</v>
      </c>
      <c r="D27" s="4">
        <v>38911</v>
      </c>
      <c r="E27" s="3">
        <v>0.44802083333333331</v>
      </c>
      <c r="F27">
        <v>2.91</v>
      </c>
      <c r="G27" t="str">
        <f t="shared" si="0"/>
        <v/>
      </c>
      <c r="H27" t="str">
        <f t="shared" si="1"/>
        <v/>
      </c>
      <c r="I27" t="str">
        <f t="shared" si="2"/>
        <v/>
      </c>
      <c r="J27" t="str">
        <f t="shared" si="3"/>
        <v/>
      </c>
      <c r="K27" t="str">
        <f t="shared" si="4"/>
        <v/>
      </c>
      <c r="L27" t="str">
        <f t="shared" si="5"/>
        <v/>
      </c>
    </row>
    <row r="28" spans="1:12" x14ac:dyDescent="0.2">
      <c r="C28" t="s">
        <v>1238</v>
      </c>
      <c r="D28" s="4">
        <v>38911</v>
      </c>
      <c r="E28" s="3">
        <v>0.44807870370370373</v>
      </c>
      <c r="F28">
        <v>2.94</v>
      </c>
      <c r="G28" t="str">
        <f t="shared" si="0"/>
        <v/>
      </c>
      <c r="H28" t="str">
        <f t="shared" si="1"/>
        <v/>
      </c>
      <c r="I28" t="str">
        <f t="shared" si="2"/>
        <v/>
      </c>
      <c r="J28" t="str">
        <f t="shared" si="3"/>
        <v/>
      </c>
      <c r="K28" t="str">
        <f t="shared" si="4"/>
        <v/>
      </c>
      <c r="L28" t="str">
        <f t="shared" si="5"/>
        <v/>
      </c>
    </row>
    <row r="29" spans="1:12" x14ac:dyDescent="0.2">
      <c r="C29" t="s">
        <v>1239</v>
      </c>
      <c r="D29" s="4">
        <v>38911</v>
      </c>
      <c r="E29" s="3">
        <v>0.44813657407407409</v>
      </c>
      <c r="F29">
        <v>3.39</v>
      </c>
      <c r="G29" t="str">
        <f t="shared" si="0"/>
        <v/>
      </c>
      <c r="H29" t="str">
        <f t="shared" si="1"/>
        <v/>
      </c>
      <c r="I29" t="str">
        <f t="shared" si="2"/>
        <v/>
      </c>
      <c r="J29" t="str">
        <f t="shared" si="3"/>
        <v/>
      </c>
      <c r="K29" t="str">
        <f t="shared" si="4"/>
        <v/>
      </c>
      <c r="L29" t="str">
        <f t="shared" si="5"/>
        <v/>
      </c>
    </row>
    <row r="30" spans="1:12" x14ac:dyDescent="0.2">
      <c r="B30">
        <v>2</v>
      </c>
      <c r="C30" t="s">
        <v>1127</v>
      </c>
      <c r="D30" s="4">
        <v>38911</v>
      </c>
      <c r="E30" s="3">
        <v>0.44840277777777776</v>
      </c>
      <c r="F30">
        <v>2.2200000000000002</v>
      </c>
      <c r="G30">
        <f t="shared" si="0"/>
        <v>2.81</v>
      </c>
      <c r="H30">
        <f t="shared" si="1"/>
        <v>0.53696678978623213</v>
      </c>
      <c r="I30">
        <f t="shared" si="2"/>
        <v>0.26848339489311607</v>
      </c>
      <c r="J30" t="str">
        <f t="shared" si="3"/>
        <v/>
      </c>
      <c r="K30" t="str">
        <f t="shared" si="4"/>
        <v/>
      </c>
      <c r="L30" t="str">
        <f t="shared" si="5"/>
        <v/>
      </c>
    </row>
    <row r="31" spans="1:12" x14ac:dyDescent="0.2">
      <c r="C31" t="s">
        <v>1128</v>
      </c>
      <c r="D31" s="4">
        <v>38911</v>
      </c>
      <c r="E31" s="3">
        <v>0.44846064814814812</v>
      </c>
      <c r="F31">
        <v>2.95</v>
      </c>
      <c r="G31" t="str">
        <f t="shared" si="0"/>
        <v/>
      </c>
      <c r="H31" t="str">
        <f t="shared" si="1"/>
        <v/>
      </c>
      <c r="I31" t="str">
        <f t="shared" si="2"/>
        <v/>
      </c>
      <c r="J31" t="str">
        <f t="shared" si="3"/>
        <v/>
      </c>
      <c r="K31" t="str">
        <f t="shared" si="4"/>
        <v/>
      </c>
      <c r="L31" t="str">
        <f t="shared" si="5"/>
        <v/>
      </c>
    </row>
    <row r="32" spans="1:12" x14ac:dyDescent="0.2">
      <c r="C32" t="s">
        <v>1129</v>
      </c>
      <c r="D32" s="4">
        <v>38911</v>
      </c>
      <c r="E32" s="3">
        <v>0.44854166666666667</v>
      </c>
      <c r="F32">
        <v>2.59</v>
      </c>
      <c r="G32" t="str">
        <f t="shared" si="0"/>
        <v/>
      </c>
      <c r="H32" t="str">
        <f t="shared" si="1"/>
        <v/>
      </c>
      <c r="I32" t="str">
        <f t="shared" si="2"/>
        <v/>
      </c>
      <c r="J32" t="str">
        <f t="shared" si="3"/>
        <v/>
      </c>
      <c r="K32" t="str">
        <f t="shared" si="4"/>
        <v/>
      </c>
      <c r="L32" t="str">
        <f t="shared" si="5"/>
        <v/>
      </c>
    </row>
    <row r="33" spans="2:12" x14ac:dyDescent="0.2">
      <c r="C33" t="s">
        <v>1130</v>
      </c>
      <c r="D33" s="4">
        <v>38911</v>
      </c>
      <c r="E33" s="3">
        <v>0.44866898148148149</v>
      </c>
      <c r="F33">
        <v>3.48</v>
      </c>
      <c r="G33" t="str">
        <f t="shared" si="0"/>
        <v/>
      </c>
      <c r="H33" t="str">
        <f t="shared" si="1"/>
        <v/>
      </c>
      <c r="I33" t="str">
        <f t="shared" si="2"/>
        <v/>
      </c>
      <c r="J33" t="str">
        <f t="shared" si="3"/>
        <v/>
      </c>
      <c r="K33" t="str">
        <f t="shared" si="4"/>
        <v/>
      </c>
      <c r="L33" t="str">
        <f t="shared" si="5"/>
        <v/>
      </c>
    </row>
    <row r="34" spans="2:12" x14ac:dyDescent="0.2">
      <c r="B34">
        <v>3</v>
      </c>
      <c r="C34" t="s">
        <v>1131</v>
      </c>
      <c r="D34" s="4">
        <v>38911</v>
      </c>
      <c r="E34" s="3">
        <v>0.44925925925925925</v>
      </c>
      <c r="F34">
        <v>2.73</v>
      </c>
      <c r="G34">
        <f t="shared" si="0"/>
        <v>2.9400000000000004</v>
      </c>
      <c r="H34">
        <f t="shared" si="1"/>
        <v>0.36395970472933331</v>
      </c>
      <c r="I34">
        <f t="shared" si="2"/>
        <v>0.18197985236466666</v>
      </c>
      <c r="J34" t="str">
        <f t="shared" si="3"/>
        <v/>
      </c>
      <c r="K34" t="str">
        <f t="shared" si="4"/>
        <v/>
      </c>
      <c r="L34" t="str">
        <f t="shared" si="5"/>
        <v/>
      </c>
    </row>
    <row r="35" spans="2:12" x14ac:dyDescent="0.2">
      <c r="C35" t="s">
        <v>1132</v>
      </c>
      <c r="D35" s="4">
        <v>38911</v>
      </c>
      <c r="E35" s="3">
        <v>0.44934027777777774</v>
      </c>
      <c r="F35">
        <v>3.44</v>
      </c>
      <c r="G35" t="str">
        <f t="shared" si="0"/>
        <v/>
      </c>
      <c r="H35" t="str">
        <f t="shared" si="1"/>
        <v/>
      </c>
      <c r="I35" t="str">
        <f t="shared" si="2"/>
        <v/>
      </c>
      <c r="J35" t="str">
        <f t="shared" si="3"/>
        <v/>
      </c>
      <c r="K35" t="str">
        <f t="shared" si="4"/>
        <v/>
      </c>
      <c r="L35" t="str">
        <f t="shared" si="5"/>
        <v/>
      </c>
    </row>
    <row r="36" spans="2:12" x14ac:dyDescent="0.2">
      <c r="C36" t="s">
        <v>1133</v>
      </c>
      <c r="D36" s="4">
        <v>38911</v>
      </c>
      <c r="E36" s="3">
        <v>0.44942129629629629</v>
      </c>
      <c r="F36">
        <v>2.97</v>
      </c>
      <c r="G36" t="str">
        <f t="shared" si="0"/>
        <v/>
      </c>
      <c r="H36" t="str">
        <f t="shared" si="1"/>
        <v/>
      </c>
      <c r="I36" t="str">
        <f t="shared" si="2"/>
        <v/>
      </c>
      <c r="J36" t="str">
        <f t="shared" si="3"/>
        <v/>
      </c>
      <c r="K36" t="str">
        <f t="shared" si="4"/>
        <v/>
      </c>
      <c r="L36" t="str">
        <f t="shared" si="5"/>
        <v/>
      </c>
    </row>
    <row r="37" spans="2:12" x14ac:dyDescent="0.2">
      <c r="C37" t="s">
        <v>1134</v>
      </c>
      <c r="D37" s="4">
        <v>38911</v>
      </c>
      <c r="E37" s="3">
        <v>0.44953703703703707</v>
      </c>
      <c r="F37">
        <v>2.62</v>
      </c>
      <c r="G37" t="str">
        <f t="shared" si="0"/>
        <v/>
      </c>
      <c r="H37" t="str">
        <f t="shared" si="1"/>
        <v/>
      </c>
      <c r="I37" t="str">
        <f t="shared" si="2"/>
        <v/>
      </c>
      <c r="J37" t="str">
        <f t="shared" si="3"/>
        <v/>
      </c>
      <c r="K37" t="str">
        <f t="shared" si="4"/>
        <v/>
      </c>
      <c r="L37" t="str">
        <f t="shared" si="5"/>
        <v/>
      </c>
    </row>
    <row r="38" spans="2:12" x14ac:dyDescent="0.2">
      <c r="B38">
        <v>4</v>
      </c>
      <c r="C38" t="s">
        <v>1135</v>
      </c>
      <c r="D38" s="4">
        <v>38911</v>
      </c>
      <c r="E38" s="3">
        <v>0.45015046296296296</v>
      </c>
      <c r="F38">
        <v>2.4700000000000002</v>
      </c>
      <c r="G38">
        <f t="shared" si="0"/>
        <v>2.4825000000000004</v>
      </c>
      <c r="H38">
        <f t="shared" si="1"/>
        <v>0.18391574157749527</v>
      </c>
      <c r="I38">
        <f t="shared" si="2"/>
        <v>9.1957870788747634E-2</v>
      </c>
      <c r="J38" t="str">
        <f t="shared" si="3"/>
        <v/>
      </c>
      <c r="K38" t="str">
        <f t="shared" si="4"/>
        <v/>
      </c>
      <c r="L38" t="str">
        <f t="shared" si="5"/>
        <v/>
      </c>
    </row>
    <row r="39" spans="2:12" x14ac:dyDescent="0.2">
      <c r="C39" t="s">
        <v>1136</v>
      </c>
      <c r="D39" s="4">
        <v>38911</v>
      </c>
      <c r="E39" s="3">
        <v>0.4502430555555556</v>
      </c>
      <c r="F39">
        <v>2.41</v>
      </c>
      <c r="G39" t="str">
        <f t="shared" si="0"/>
        <v/>
      </c>
      <c r="H39" t="str">
        <f t="shared" si="1"/>
        <v/>
      </c>
      <c r="I39" t="str">
        <f t="shared" si="2"/>
        <v/>
      </c>
      <c r="J39" t="str">
        <f t="shared" si="3"/>
        <v/>
      </c>
      <c r="K39" t="str">
        <f t="shared" si="4"/>
        <v/>
      </c>
      <c r="L39" t="str">
        <f t="shared" si="5"/>
        <v/>
      </c>
    </row>
    <row r="40" spans="2:12" x14ac:dyDescent="0.2">
      <c r="C40" t="s">
        <v>1137</v>
      </c>
      <c r="D40" s="4">
        <v>38911</v>
      </c>
      <c r="E40" s="3">
        <v>0.45031249999999995</v>
      </c>
      <c r="F40">
        <v>2.31</v>
      </c>
      <c r="G40" t="str">
        <f t="shared" si="0"/>
        <v/>
      </c>
      <c r="H40" t="str">
        <f t="shared" si="1"/>
        <v/>
      </c>
      <c r="I40" t="str">
        <f t="shared" si="2"/>
        <v/>
      </c>
      <c r="J40" t="str">
        <f t="shared" si="3"/>
        <v/>
      </c>
      <c r="K40" t="str">
        <f t="shared" si="4"/>
        <v/>
      </c>
      <c r="L40" t="str">
        <f t="shared" si="5"/>
        <v/>
      </c>
    </row>
    <row r="41" spans="2:12" x14ac:dyDescent="0.2">
      <c r="C41" t="s">
        <v>1138</v>
      </c>
      <c r="D41" s="4">
        <v>38911</v>
      </c>
      <c r="E41" s="3">
        <v>0.4503819444444444</v>
      </c>
      <c r="F41">
        <v>2.74</v>
      </c>
      <c r="G41" t="str">
        <f t="shared" si="0"/>
        <v/>
      </c>
      <c r="H41" t="str">
        <f t="shared" si="1"/>
        <v/>
      </c>
      <c r="I41" t="str">
        <f t="shared" si="2"/>
        <v/>
      </c>
      <c r="J41" t="str">
        <f t="shared" si="3"/>
        <v/>
      </c>
      <c r="K41" t="str">
        <f t="shared" si="4"/>
        <v/>
      </c>
      <c r="L41" t="str">
        <f t="shared" si="5"/>
        <v/>
      </c>
    </row>
    <row r="42" spans="2:12" x14ac:dyDescent="0.2">
      <c r="B42">
        <v>5</v>
      </c>
      <c r="C42" t="s">
        <v>1139</v>
      </c>
      <c r="D42" s="4">
        <v>38911</v>
      </c>
      <c r="E42" s="3">
        <v>0.45185185185185189</v>
      </c>
      <c r="F42">
        <v>1.57</v>
      </c>
      <c r="G42">
        <f t="shared" si="0"/>
        <v>1.8199999999999998</v>
      </c>
      <c r="H42">
        <f t="shared" si="1"/>
        <v>1.3674550571530073</v>
      </c>
      <c r="I42">
        <f t="shared" si="2"/>
        <v>0.68372752857650365</v>
      </c>
      <c r="J42" t="str">
        <f t="shared" si="3"/>
        <v/>
      </c>
      <c r="K42" t="str">
        <f t="shared" si="4"/>
        <v/>
      </c>
      <c r="L42" t="str">
        <f t="shared" si="5"/>
        <v/>
      </c>
    </row>
    <row r="43" spans="2:12" x14ac:dyDescent="0.2">
      <c r="C43" t="s">
        <v>1140</v>
      </c>
      <c r="D43" s="4">
        <v>38911</v>
      </c>
      <c r="E43" s="3">
        <v>0.45189814814814816</v>
      </c>
      <c r="F43">
        <v>0</v>
      </c>
      <c r="G43" t="str">
        <f t="shared" si="0"/>
        <v/>
      </c>
      <c r="H43" t="str">
        <f t="shared" si="1"/>
        <v/>
      </c>
      <c r="I43" t="str">
        <f t="shared" si="2"/>
        <v/>
      </c>
      <c r="J43" t="str">
        <f t="shared" si="3"/>
        <v/>
      </c>
      <c r="K43" t="str">
        <f t="shared" si="4"/>
        <v/>
      </c>
      <c r="L43" t="str">
        <f t="shared" si="5"/>
        <v/>
      </c>
    </row>
    <row r="44" spans="2:12" x14ac:dyDescent="0.2">
      <c r="C44" t="s">
        <v>1141</v>
      </c>
      <c r="D44" s="4">
        <v>38911</v>
      </c>
      <c r="E44" s="3">
        <v>0.45195601851851852</v>
      </c>
      <c r="F44">
        <v>3.07</v>
      </c>
      <c r="G44" t="str">
        <f t="shared" si="0"/>
        <v/>
      </c>
      <c r="H44" t="str">
        <f t="shared" si="1"/>
        <v/>
      </c>
      <c r="I44" t="str">
        <f t="shared" si="2"/>
        <v/>
      </c>
      <c r="J44" t="str">
        <f t="shared" si="3"/>
        <v/>
      </c>
      <c r="K44" t="str">
        <f t="shared" si="4"/>
        <v/>
      </c>
      <c r="L44" t="str">
        <f t="shared" si="5"/>
        <v/>
      </c>
    </row>
    <row r="45" spans="2:12" x14ac:dyDescent="0.2">
      <c r="C45" t="s">
        <v>1142</v>
      </c>
      <c r="D45" s="4">
        <v>38911</v>
      </c>
      <c r="E45" s="3">
        <v>0.45202546296296298</v>
      </c>
      <c r="F45">
        <v>2.64</v>
      </c>
      <c r="G45" t="str">
        <f t="shared" si="0"/>
        <v/>
      </c>
      <c r="H45" t="str">
        <f t="shared" si="1"/>
        <v/>
      </c>
      <c r="I45" t="str">
        <f t="shared" si="2"/>
        <v/>
      </c>
      <c r="J45" t="str">
        <f t="shared" si="3"/>
        <v/>
      </c>
      <c r="K45" t="str">
        <f t="shared" si="4"/>
        <v/>
      </c>
      <c r="L45" t="str">
        <f t="shared" si="5"/>
        <v/>
      </c>
    </row>
    <row r="46" spans="2:12" x14ac:dyDescent="0.2">
      <c r="B46">
        <v>6</v>
      </c>
      <c r="C46" t="s">
        <v>1143</v>
      </c>
      <c r="D46" s="4">
        <v>38911</v>
      </c>
      <c r="E46" s="3">
        <v>0.45288194444444446</v>
      </c>
      <c r="F46">
        <v>2.12</v>
      </c>
      <c r="G46">
        <f t="shared" si="0"/>
        <v>2.7524999999999999</v>
      </c>
      <c r="H46">
        <f t="shared" si="1"/>
        <v>0.57892860814899483</v>
      </c>
      <c r="I46">
        <f t="shared" si="2"/>
        <v>0.28946430407449741</v>
      </c>
      <c r="J46" t="str">
        <f t="shared" si="3"/>
        <v/>
      </c>
      <c r="K46" t="str">
        <f t="shared" si="4"/>
        <v/>
      </c>
      <c r="L46" t="str">
        <f t="shared" si="5"/>
        <v/>
      </c>
    </row>
    <row r="47" spans="2:12" x14ac:dyDescent="0.2">
      <c r="C47" t="s">
        <v>1144</v>
      </c>
      <c r="D47" s="4">
        <v>38911</v>
      </c>
      <c r="E47" s="3">
        <v>0.45293981481481477</v>
      </c>
      <c r="F47">
        <v>3.05</v>
      </c>
      <c r="G47" t="str">
        <f t="shared" si="0"/>
        <v/>
      </c>
      <c r="H47" t="str">
        <f t="shared" si="1"/>
        <v/>
      </c>
      <c r="I47" t="str">
        <f t="shared" si="2"/>
        <v/>
      </c>
      <c r="J47" t="str">
        <f t="shared" si="3"/>
        <v/>
      </c>
      <c r="K47" t="str">
        <f t="shared" si="4"/>
        <v/>
      </c>
      <c r="L47" t="str">
        <f t="shared" si="5"/>
        <v/>
      </c>
    </row>
    <row r="48" spans="2:12" x14ac:dyDescent="0.2">
      <c r="C48" t="s">
        <v>1145</v>
      </c>
      <c r="D48" s="4">
        <v>38911</v>
      </c>
      <c r="E48" s="3">
        <v>0.45303240740740741</v>
      </c>
      <c r="F48">
        <v>3.4</v>
      </c>
      <c r="G48" t="str">
        <f t="shared" si="0"/>
        <v/>
      </c>
      <c r="H48" t="str">
        <f t="shared" si="1"/>
        <v/>
      </c>
      <c r="I48" t="str">
        <f t="shared" si="2"/>
        <v/>
      </c>
      <c r="J48" t="str">
        <f t="shared" si="3"/>
        <v/>
      </c>
      <c r="K48" t="str">
        <f t="shared" si="4"/>
        <v/>
      </c>
      <c r="L48" t="str">
        <f t="shared" si="5"/>
        <v/>
      </c>
    </row>
    <row r="49" spans="1:12" x14ac:dyDescent="0.2">
      <c r="C49" t="s">
        <v>1146</v>
      </c>
      <c r="D49" s="4">
        <v>38911</v>
      </c>
      <c r="E49" s="3">
        <v>0.45307870370370368</v>
      </c>
      <c r="F49">
        <v>2.44</v>
      </c>
      <c r="G49" t="str">
        <f t="shared" si="0"/>
        <v/>
      </c>
      <c r="H49" t="str">
        <f t="shared" si="1"/>
        <v/>
      </c>
      <c r="I49" t="str">
        <f t="shared" si="2"/>
        <v/>
      </c>
      <c r="J49" t="str">
        <f t="shared" si="3"/>
        <v/>
      </c>
      <c r="K49" t="str">
        <f t="shared" si="4"/>
        <v/>
      </c>
      <c r="L49" t="str">
        <f t="shared" si="5"/>
        <v/>
      </c>
    </row>
    <row r="50" spans="1:12" x14ac:dyDescent="0.2">
      <c r="A50" s="2">
        <v>26</v>
      </c>
      <c r="B50">
        <v>1</v>
      </c>
      <c r="C50" t="s">
        <v>1147</v>
      </c>
      <c r="D50" s="4">
        <v>38911</v>
      </c>
      <c r="E50" s="3">
        <v>0.45795138888888887</v>
      </c>
      <c r="F50">
        <v>3.43</v>
      </c>
      <c r="G50">
        <f t="shared" si="0"/>
        <v>3.3075000000000001</v>
      </c>
      <c r="H50">
        <f t="shared" si="1"/>
        <v>0.65342048738414527</v>
      </c>
      <c r="I50">
        <f t="shared" si="2"/>
        <v>0.32671024369207263</v>
      </c>
      <c r="J50">
        <f t="shared" si="3"/>
        <v>3.8474999999999997</v>
      </c>
      <c r="K50">
        <f t="shared" si="4"/>
        <v>0.87014366629884998</v>
      </c>
      <c r="L50">
        <f t="shared" si="5"/>
        <v>0.17761733211223182</v>
      </c>
    </row>
    <row r="51" spans="1:12" x14ac:dyDescent="0.2">
      <c r="C51" t="s">
        <v>1148</v>
      </c>
      <c r="D51" s="4">
        <v>38911</v>
      </c>
      <c r="E51" s="3">
        <v>0.45803240740740742</v>
      </c>
      <c r="F51">
        <v>3.74</v>
      </c>
      <c r="G51" t="str">
        <f t="shared" si="0"/>
        <v/>
      </c>
      <c r="H51" t="str">
        <f t="shared" si="1"/>
        <v/>
      </c>
      <c r="I51" t="str">
        <f t="shared" si="2"/>
        <v/>
      </c>
      <c r="J51" t="str">
        <f t="shared" si="3"/>
        <v/>
      </c>
      <c r="K51" t="str">
        <f t="shared" si="4"/>
        <v/>
      </c>
      <c r="L51" t="str">
        <f t="shared" si="5"/>
        <v/>
      </c>
    </row>
    <row r="52" spans="1:12" x14ac:dyDescent="0.2">
      <c r="C52" t="s">
        <v>1149</v>
      </c>
      <c r="D52" s="4">
        <v>38911</v>
      </c>
      <c r="E52" s="3">
        <v>0.45810185185185182</v>
      </c>
      <c r="F52">
        <v>2.35</v>
      </c>
      <c r="G52" t="str">
        <f t="shared" si="0"/>
        <v/>
      </c>
      <c r="H52" t="str">
        <f t="shared" si="1"/>
        <v/>
      </c>
      <c r="I52" t="str">
        <f t="shared" si="2"/>
        <v/>
      </c>
      <c r="J52" t="str">
        <f t="shared" si="3"/>
        <v/>
      </c>
      <c r="K52" t="str">
        <f t="shared" si="4"/>
        <v/>
      </c>
      <c r="L52" t="str">
        <f t="shared" si="5"/>
        <v/>
      </c>
    </row>
    <row r="53" spans="1:12" x14ac:dyDescent="0.2">
      <c r="C53" t="s">
        <v>1150</v>
      </c>
      <c r="D53" s="4">
        <v>38911</v>
      </c>
      <c r="E53" s="3">
        <v>0.45817129629629627</v>
      </c>
      <c r="F53">
        <v>3.71</v>
      </c>
      <c r="G53" t="str">
        <f t="shared" si="0"/>
        <v/>
      </c>
      <c r="H53" t="str">
        <f t="shared" si="1"/>
        <v/>
      </c>
      <c r="I53" t="str">
        <f t="shared" si="2"/>
        <v/>
      </c>
      <c r="J53" t="str">
        <f t="shared" si="3"/>
        <v/>
      </c>
      <c r="K53" t="str">
        <f t="shared" si="4"/>
        <v/>
      </c>
      <c r="L53" t="str">
        <f t="shared" si="5"/>
        <v/>
      </c>
    </row>
    <row r="54" spans="1:12" x14ac:dyDescent="0.2">
      <c r="B54">
        <v>2</v>
      </c>
      <c r="C54" t="s">
        <v>1151</v>
      </c>
      <c r="D54" s="4">
        <v>38911</v>
      </c>
      <c r="E54" s="3">
        <v>0.45869212962962963</v>
      </c>
      <c r="F54">
        <v>5.76</v>
      </c>
      <c r="G54">
        <f t="shared" si="0"/>
        <v>4.5649999999999995</v>
      </c>
      <c r="H54">
        <f t="shared" si="1"/>
        <v>0.81969506525292879</v>
      </c>
      <c r="I54">
        <f t="shared" si="2"/>
        <v>0.40984753262646439</v>
      </c>
      <c r="J54" t="str">
        <f t="shared" si="3"/>
        <v/>
      </c>
      <c r="K54" t="str">
        <f t="shared" si="4"/>
        <v/>
      </c>
      <c r="L54" t="str">
        <f t="shared" si="5"/>
        <v/>
      </c>
    </row>
    <row r="55" spans="1:12" x14ac:dyDescent="0.2">
      <c r="C55" t="s">
        <v>1152</v>
      </c>
      <c r="D55" s="4">
        <v>38911</v>
      </c>
      <c r="E55" s="3">
        <v>0.45878472222222227</v>
      </c>
      <c r="F55">
        <v>4.25</v>
      </c>
      <c r="G55" t="str">
        <f t="shared" si="0"/>
        <v/>
      </c>
      <c r="H55" t="str">
        <f t="shared" si="1"/>
        <v/>
      </c>
      <c r="I55" t="str">
        <f t="shared" si="2"/>
        <v/>
      </c>
      <c r="J55" t="str">
        <f t="shared" si="3"/>
        <v/>
      </c>
      <c r="K55" t="str">
        <f t="shared" si="4"/>
        <v/>
      </c>
      <c r="L55" t="str">
        <f t="shared" si="5"/>
        <v/>
      </c>
    </row>
    <row r="56" spans="1:12" x14ac:dyDescent="0.2">
      <c r="C56" t="s">
        <v>1153</v>
      </c>
      <c r="D56" s="4">
        <v>38911</v>
      </c>
      <c r="E56" s="3">
        <v>0.45886574074074077</v>
      </c>
      <c r="F56">
        <v>3.9</v>
      </c>
      <c r="G56" t="str">
        <f t="shared" si="0"/>
        <v/>
      </c>
      <c r="H56" t="str">
        <f t="shared" si="1"/>
        <v/>
      </c>
      <c r="I56" t="str">
        <f t="shared" si="2"/>
        <v/>
      </c>
      <c r="J56" t="str">
        <f t="shared" si="3"/>
        <v/>
      </c>
      <c r="K56" t="str">
        <f t="shared" si="4"/>
        <v/>
      </c>
      <c r="L56" t="str">
        <f t="shared" si="5"/>
        <v/>
      </c>
    </row>
    <row r="57" spans="1:12" x14ac:dyDescent="0.2">
      <c r="C57" t="s">
        <v>1154</v>
      </c>
      <c r="D57" s="4">
        <v>38911</v>
      </c>
      <c r="E57" s="3">
        <v>0.45894675925925926</v>
      </c>
      <c r="F57">
        <v>4.3499999999999996</v>
      </c>
      <c r="G57" t="str">
        <f t="shared" si="0"/>
        <v/>
      </c>
      <c r="H57" t="str">
        <f t="shared" si="1"/>
        <v/>
      </c>
      <c r="I57" t="str">
        <f t="shared" si="2"/>
        <v/>
      </c>
      <c r="J57" t="str">
        <f t="shared" si="3"/>
        <v/>
      </c>
      <c r="K57" t="str">
        <f t="shared" si="4"/>
        <v/>
      </c>
      <c r="L57" t="str">
        <f t="shared" si="5"/>
        <v/>
      </c>
    </row>
    <row r="58" spans="1:12" x14ac:dyDescent="0.2">
      <c r="B58">
        <v>3</v>
      </c>
      <c r="C58" t="s">
        <v>1155</v>
      </c>
      <c r="D58" s="4">
        <v>38911</v>
      </c>
      <c r="E58" s="3">
        <v>0.46047453703703706</v>
      </c>
      <c r="F58">
        <v>3.89</v>
      </c>
      <c r="G58">
        <f t="shared" si="0"/>
        <v>3.0350000000000001</v>
      </c>
      <c r="H58">
        <f t="shared" si="1"/>
        <v>0.86307589469292845</v>
      </c>
      <c r="I58">
        <f t="shared" si="2"/>
        <v>0.43153794734646422</v>
      </c>
      <c r="J58" t="str">
        <f t="shared" si="3"/>
        <v/>
      </c>
      <c r="K58" t="str">
        <f t="shared" si="4"/>
        <v/>
      </c>
      <c r="L58" t="str">
        <f t="shared" si="5"/>
        <v/>
      </c>
    </row>
    <row r="59" spans="1:12" x14ac:dyDescent="0.2">
      <c r="C59" t="s">
        <v>1078</v>
      </c>
      <c r="D59" s="4">
        <v>38911</v>
      </c>
      <c r="E59" s="3">
        <v>0.46053240740740736</v>
      </c>
      <c r="F59">
        <v>3.65</v>
      </c>
      <c r="G59" t="str">
        <f t="shared" si="0"/>
        <v/>
      </c>
      <c r="H59" t="str">
        <f t="shared" si="1"/>
        <v/>
      </c>
      <c r="I59" t="str">
        <f t="shared" si="2"/>
        <v/>
      </c>
      <c r="J59" t="str">
        <f t="shared" si="3"/>
        <v/>
      </c>
      <c r="K59" t="str">
        <f t="shared" si="4"/>
        <v/>
      </c>
      <c r="L59" t="str">
        <f t="shared" si="5"/>
        <v/>
      </c>
    </row>
    <row r="60" spans="1:12" x14ac:dyDescent="0.2">
      <c r="C60" t="s">
        <v>1079</v>
      </c>
      <c r="D60" s="4">
        <v>38911</v>
      </c>
      <c r="E60" s="3">
        <v>0.46057870370370368</v>
      </c>
      <c r="F60">
        <v>2.4500000000000002</v>
      </c>
      <c r="G60" t="str">
        <f t="shared" si="0"/>
        <v/>
      </c>
      <c r="H60" t="str">
        <f t="shared" si="1"/>
        <v/>
      </c>
      <c r="I60" t="str">
        <f t="shared" si="2"/>
        <v/>
      </c>
      <c r="J60" t="str">
        <f t="shared" si="3"/>
        <v/>
      </c>
      <c r="K60" t="str">
        <f t="shared" si="4"/>
        <v/>
      </c>
      <c r="L60" t="str">
        <f t="shared" si="5"/>
        <v/>
      </c>
    </row>
    <row r="61" spans="1:12" x14ac:dyDescent="0.2">
      <c r="C61" t="s">
        <v>1080</v>
      </c>
      <c r="D61" s="4">
        <v>38911</v>
      </c>
      <c r="E61" s="3">
        <v>0.46068287037037042</v>
      </c>
      <c r="F61">
        <v>2.15</v>
      </c>
      <c r="G61" t="str">
        <f t="shared" si="0"/>
        <v/>
      </c>
      <c r="H61" t="str">
        <f t="shared" si="1"/>
        <v/>
      </c>
      <c r="I61" t="str">
        <f t="shared" si="2"/>
        <v/>
      </c>
      <c r="J61" t="str">
        <f t="shared" si="3"/>
        <v/>
      </c>
      <c r="K61" t="str">
        <f t="shared" si="4"/>
        <v/>
      </c>
      <c r="L61" t="str">
        <f t="shared" si="5"/>
        <v/>
      </c>
    </row>
    <row r="62" spans="1:12" x14ac:dyDescent="0.2">
      <c r="B62">
        <v>4</v>
      </c>
      <c r="C62" t="s">
        <v>1081</v>
      </c>
      <c r="D62" s="4">
        <v>38911</v>
      </c>
      <c r="E62" s="3">
        <v>0.46141203703703698</v>
      </c>
      <c r="F62">
        <v>3.62</v>
      </c>
      <c r="G62">
        <f t="shared" si="0"/>
        <v>4.0525000000000002</v>
      </c>
      <c r="H62">
        <f t="shared" si="1"/>
        <v>0.80958322611081435</v>
      </c>
      <c r="I62">
        <f t="shared" si="2"/>
        <v>0.40479161305540717</v>
      </c>
      <c r="J62" t="str">
        <f t="shared" si="3"/>
        <v/>
      </c>
      <c r="K62" t="str">
        <f t="shared" si="4"/>
        <v/>
      </c>
      <c r="L62" t="str">
        <f t="shared" si="5"/>
        <v/>
      </c>
    </row>
    <row r="63" spans="1:12" x14ac:dyDescent="0.2">
      <c r="C63" t="s">
        <v>1082</v>
      </c>
      <c r="D63" s="4">
        <v>38911</v>
      </c>
      <c r="E63" s="3">
        <v>0.4614699074074074</v>
      </c>
      <c r="F63">
        <v>3.34</v>
      </c>
      <c r="G63" t="str">
        <f t="shared" si="0"/>
        <v/>
      </c>
      <c r="H63" t="str">
        <f t="shared" si="1"/>
        <v/>
      </c>
      <c r="I63" t="str">
        <f t="shared" si="2"/>
        <v/>
      </c>
      <c r="J63" t="str">
        <f t="shared" si="3"/>
        <v/>
      </c>
      <c r="K63" t="str">
        <f t="shared" si="4"/>
        <v/>
      </c>
      <c r="L63" t="str">
        <f t="shared" si="5"/>
        <v/>
      </c>
    </row>
    <row r="64" spans="1:12" x14ac:dyDescent="0.2">
      <c r="C64" t="s">
        <v>1083</v>
      </c>
      <c r="D64" s="4">
        <v>38911</v>
      </c>
      <c r="E64" s="3">
        <v>0.46153935185185185</v>
      </c>
      <c r="F64">
        <v>5.18</v>
      </c>
      <c r="G64" t="str">
        <f t="shared" si="0"/>
        <v/>
      </c>
      <c r="H64" t="str">
        <f t="shared" si="1"/>
        <v/>
      </c>
      <c r="I64" t="str">
        <f t="shared" si="2"/>
        <v/>
      </c>
      <c r="J64" t="str">
        <f t="shared" si="3"/>
        <v/>
      </c>
      <c r="K64" t="str">
        <f t="shared" si="4"/>
        <v/>
      </c>
      <c r="L64" t="str">
        <f t="shared" si="5"/>
        <v/>
      </c>
    </row>
    <row r="65" spans="1:12" x14ac:dyDescent="0.2">
      <c r="C65" t="s">
        <v>1084</v>
      </c>
      <c r="D65" s="4">
        <v>38911</v>
      </c>
      <c r="E65" s="3">
        <v>0.46158564814814818</v>
      </c>
      <c r="F65">
        <v>4.07</v>
      </c>
      <c r="G65" t="str">
        <f t="shared" si="0"/>
        <v/>
      </c>
      <c r="H65" t="str">
        <f t="shared" si="1"/>
        <v/>
      </c>
      <c r="I65" t="str">
        <f t="shared" si="2"/>
        <v/>
      </c>
      <c r="J65" t="str">
        <f t="shared" si="3"/>
        <v/>
      </c>
      <c r="K65" t="str">
        <f t="shared" si="4"/>
        <v/>
      </c>
      <c r="L65" t="str">
        <f t="shared" si="5"/>
        <v/>
      </c>
    </row>
    <row r="66" spans="1:12" x14ac:dyDescent="0.2">
      <c r="B66">
        <v>5</v>
      </c>
      <c r="C66" t="s">
        <v>1085</v>
      </c>
      <c r="D66" s="4">
        <v>38911</v>
      </c>
      <c r="E66" s="3">
        <v>0.46225694444444443</v>
      </c>
      <c r="F66">
        <v>3.15</v>
      </c>
      <c r="G66">
        <f t="shared" si="0"/>
        <v>3.7324999999999999</v>
      </c>
      <c r="H66">
        <f t="shared" si="1"/>
        <v>0.6843183956804505</v>
      </c>
      <c r="I66">
        <f t="shared" si="2"/>
        <v>0.34215919784022525</v>
      </c>
      <c r="J66" t="str">
        <f t="shared" si="3"/>
        <v/>
      </c>
      <c r="K66" t="str">
        <f t="shared" si="4"/>
        <v/>
      </c>
      <c r="L66" t="str">
        <f t="shared" si="5"/>
        <v/>
      </c>
    </row>
    <row r="67" spans="1:12" x14ac:dyDescent="0.2">
      <c r="C67" t="s">
        <v>1086</v>
      </c>
      <c r="D67" s="4">
        <v>38911</v>
      </c>
      <c r="E67" s="3">
        <v>0.46233796296296298</v>
      </c>
      <c r="F67">
        <v>4.43</v>
      </c>
      <c r="G67" t="str">
        <f t="shared" ref="G67:G130" si="6">IF(B67&gt;0,AVERAGE($F67:$F70),"")</f>
        <v/>
      </c>
      <c r="H67" t="str">
        <f t="shared" ref="H67:H130" si="7">IF(B67&gt;0,STDEV($F67:$F70),"")</f>
        <v/>
      </c>
      <c r="I67" t="str">
        <f t="shared" ref="I67:I130" si="8">IF(B67&gt;0,STDEV($F67:$F70)/SQRT(COUNT($F67:$F70)),"")</f>
        <v/>
      </c>
      <c r="J67" t="str">
        <f t="shared" ref="J67:J130" si="9">IF(A67&gt;0,AVERAGE(F67:F90),"")</f>
        <v/>
      </c>
      <c r="K67" t="str">
        <f t="shared" ref="K67:K130" si="10">IF(A67&gt;0,STDEV($F67:$F90),"")</f>
        <v/>
      </c>
      <c r="L67" t="str">
        <f t="shared" ref="L67:L130" si="11">IF(A67&gt;0,STDEV($F67:$F90)/SQRT(COUNT($F67:$F90)),"")</f>
        <v/>
      </c>
    </row>
    <row r="68" spans="1:12" x14ac:dyDescent="0.2">
      <c r="C68" t="s">
        <v>1087</v>
      </c>
      <c r="D68" s="4">
        <v>38911</v>
      </c>
      <c r="E68" s="3">
        <v>0.46240740740740738</v>
      </c>
      <c r="F68">
        <v>3.14</v>
      </c>
      <c r="G68" t="str">
        <f t="shared" si="6"/>
        <v/>
      </c>
      <c r="H68" t="str">
        <f t="shared" si="7"/>
        <v/>
      </c>
      <c r="I68" t="str">
        <f t="shared" si="8"/>
        <v/>
      </c>
      <c r="J68" t="str">
        <f t="shared" si="9"/>
        <v/>
      </c>
      <c r="K68" t="str">
        <f t="shared" si="10"/>
        <v/>
      </c>
      <c r="L68" t="str">
        <f t="shared" si="11"/>
        <v/>
      </c>
    </row>
    <row r="69" spans="1:12" x14ac:dyDescent="0.2">
      <c r="C69" t="s">
        <v>1088</v>
      </c>
      <c r="D69" s="4">
        <v>38911</v>
      </c>
      <c r="E69" s="3">
        <v>0.46248842592592593</v>
      </c>
      <c r="F69">
        <v>4.21</v>
      </c>
      <c r="G69" t="str">
        <f t="shared" si="6"/>
        <v/>
      </c>
      <c r="H69" t="str">
        <f t="shared" si="7"/>
        <v/>
      </c>
      <c r="I69" t="str">
        <f t="shared" si="8"/>
        <v/>
      </c>
      <c r="J69" t="str">
        <f t="shared" si="9"/>
        <v/>
      </c>
      <c r="K69" t="str">
        <f t="shared" si="10"/>
        <v/>
      </c>
      <c r="L69" t="str">
        <f t="shared" si="11"/>
        <v/>
      </c>
    </row>
    <row r="70" spans="1:12" x14ac:dyDescent="0.2">
      <c r="B70">
        <v>6</v>
      </c>
      <c r="C70" t="s">
        <v>1089</v>
      </c>
      <c r="D70" s="4">
        <v>38911</v>
      </c>
      <c r="E70" s="3">
        <v>0.46318287037037037</v>
      </c>
      <c r="F70">
        <v>4.8499999999999996</v>
      </c>
      <c r="G70">
        <f t="shared" si="6"/>
        <v>4.3925000000000001</v>
      </c>
      <c r="H70">
        <f t="shared" si="7"/>
        <v>0.64204750603050942</v>
      </c>
      <c r="I70">
        <f t="shared" si="8"/>
        <v>0.32102375301525471</v>
      </c>
      <c r="J70" t="str">
        <f t="shared" si="9"/>
        <v/>
      </c>
      <c r="K70" t="str">
        <f t="shared" si="10"/>
        <v/>
      </c>
      <c r="L70" t="str">
        <f t="shared" si="11"/>
        <v/>
      </c>
    </row>
    <row r="71" spans="1:12" x14ac:dyDescent="0.2">
      <c r="C71" t="s">
        <v>1090</v>
      </c>
      <c r="D71" s="4">
        <v>38911</v>
      </c>
      <c r="E71" s="3">
        <v>0.46326388888888892</v>
      </c>
      <c r="F71">
        <v>3.7</v>
      </c>
      <c r="G71" t="str">
        <f t="shared" si="6"/>
        <v/>
      </c>
      <c r="H71" t="str">
        <f t="shared" si="7"/>
        <v/>
      </c>
      <c r="I71" t="str">
        <f t="shared" si="8"/>
        <v/>
      </c>
      <c r="J71" t="str">
        <f t="shared" si="9"/>
        <v/>
      </c>
      <c r="K71" t="str">
        <f t="shared" si="10"/>
        <v/>
      </c>
      <c r="L71" t="str">
        <f t="shared" si="11"/>
        <v/>
      </c>
    </row>
    <row r="72" spans="1:12" x14ac:dyDescent="0.2">
      <c r="C72" t="s">
        <v>1091</v>
      </c>
      <c r="D72" s="4">
        <v>38911</v>
      </c>
      <c r="E72" s="3">
        <v>0.46333333333333332</v>
      </c>
      <c r="F72">
        <v>5.0199999999999996</v>
      </c>
      <c r="G72" t="str">
        <f t="shared" si="6"/>
        <v/>
      </c>
      <c r="H72" t="str">
        <f t="shared" si="7"/>
        <v/>
      </c>
      <c r="I72" t="str">
        <f t="shared" si="8"/>
        <v/>
      </c>
      <c r="J72" t="str">
        <f t="shared" si="9"/>
        <v/>
      </c>
      <c r="K72" t="str">
        <f t="shared" si="10"/>
        <v/>
      </c>
      <c r="L72" t="str">
        <f t="shared" si="11"/>
        <v/>
      </c>
    </row>
    <row r="73" spans="1:12" x14ac:dyDescent="0.2">
      <c r="C73" t="s">
        <v>1092</v>
      </c>
      <c r="D73" s="4">
        <v>38911</v>
      </c>
      <c r="E73" s="3">
        <v>0.46340277777777777</v>
      </c>
      <c r="F73">
        <v>4</v>
      </c>
      <c r="G73" t="str">
        <f t="shared" si="6"/>
        <v/>
      </c>
      <c r="H73" t="str">
        <f t="shared" si="7"/>
        <v/>
      </c>
      <c r="I73" t="str">
        <f t="shared" si="8"/>
        <v/>
      </c>
      <c r="J73" t="str">
        <f t="shared" si="9"/>
        <v/>
      </c>
      <c r="K73" t="str">
        <f t="shared" si="10"/>
        <v/>
      </c>
      <c r="L73" t="str">
        <f t="shared" si="11"/>
        <v/>
      </c>
    </row>
    <row r="74" spans="1:12" x14ac:dyDescent="0.2">
      <c r="A74" s="2">
        <v>27</v>
      </c>
      <c r="B74">
        <v>1</v>
      </c>
      <c r="C74" t="s">
        <v>1093</v>
      </c>
      <c r="D74" s="4">
        <v>38911</v>
      </c>
      <c r="E74" s="3">
        <v>0.46530092592592592</v>
      </c>
      <c r="F74">
        <v>2.89</v>
      </c>
      <c r="G74">
        <f t="shared" si="6"/>
        <v>3.1875</v>
      </c>
      <c r="H74">
        <f t="shared" si="7"/>
        <v>1.6319798814119402</v>
      </c>
      <c r="I74">
        <f t="shared" si="8"/>
        <v>0.81598994070597008</v>
      </c>
      <c r="J74">
        <f t="shared" si="9"/>
        <v>3.09375</v>
      </c>
      <c r="K74">
        <f t="shared" si="10"/>
        <v>1.1941080444160523</v>
      </c>
      <c r="L74">
        <f t="shared" si="11"/>
        <v>0.243746283881</v>
      </c>
    </row>
    <row r="75" spans="1:12" x14ac:dyDescent="0.2">
      <c r="C75" t="s">
        <v>1094</v>
      </c>
      <c r="D75" s="4">
        <v>38911</v>
      </c>
      <c r="E75" s="3">
        <v>0.4654861111111111</v>
      </c>
      <c r="F75">
        <v>4.3099999999999996</v>
      </c>
      <c r="G75" t="str">
        <f t="shared" si="6"/>
        <v/>
      </c>
      <c r="H75" t="str">
        <f t="shared" si="7"/>
        <v/>
      </c>
      <c r="I75" t="str">
        <f t="shared" si="8"/>
        <v/>
      </c>
      <c r="J75" t="str">
        <f t="shared" si="9"/>
        <v/>
      </c>
      <c r="K75" t="str">
        <f t="shared" si="10"/>
        <v/>
      </c>
      <c r="L75" t="str">
        <f t="shared" si="11"/>
        <v/>
      </c>
    </row>
    <row r="76" spans="1:12" x14ac:dyDescent="0.2">
      <c r="C76" t="s">
        <v>1095</v>
      </c>
      <c r="D76" s="4">
        <v>38911</v>
      </c>
      <c r="E76" s="3">
        <v>0.46557870370370374</v>
      </c>
      <c r="F76">
        <v>1</v>
      </c>
      <c r="G76" t="str">
        <f t="shared" si="6"/>
        <v/>
      </c>
      <c r="H76" t="str">
        <f t="shared" si="7"/>
        <v/>
      </c>
      <c r="I76" t="str">
        <f t="shared" si="8"/>
        <v/>
      </c>
      <c r="J76" t="str">
        <f t="shared" si="9"/>
        <v/>
      </c>
      <c r="K76" t="str">
        <f t="shared" si="10"/>
        <v/>
      </c>
      <c r="L76" t="str">
        <f t="shared" si="11"/>
        <v/>
      </c>
    </row>
    <row r="77" spans="1:12" x14ac:dyDescent="0.2">
      <c r="C77" t="s">
        <v>1096</v>
      </c>
      <c r="D77" s="4">
        <v>38911</v>
      </c>
      <c r="E77" s="3">
        <v>0.46565972222222224</v>
      </c>
      <c r="F77">
        <v>4.55</v>
      </c>
      <c r="G77" t="str">
        <f t="shared" si="6"/>
        <v/>
      </c>
      <c r="H77" t="str">
        <f t="shared" si="7"/>
        <v/>
      </c>
      <c r="I77" t="str">
        <f t="shared" si="8"/>
        <v/>
      </c>
      <c r="J77" t="str">
        <f t="shared" si="9"/>
        <v/>
      </c>
      <c r="K77" t="str">
        <f t="shared" si="10"/>
        <v/>
      </c>
      <c r="L77" t="str">
        <f t="shared" si="11"/>
        <v/>
      </c>
    </row>
    <row r="78" spans="1:12" x14ac:dyDescent="0.2">
      <c r="B78">
        <v>2</v>
      </c>
      <c r="C78" t="s">
        <v>1097</v>
      </c>
      <c r="D78" s="4">
        <v>38911</v>
      </c>
      <c r="E78" s="3">
        <v>0.46631944444444445</v>
      </c>
      <c r="F78">
        <v>4.3</v>
      </c>
      <c r="G78">
        <f t="shared" si="6"/>
        <v>4.0599999999999996</v>
      </c>
      <c r="H78">
        <f t="shared" si="7"/>
        <v>0.38995726261561886</v>
      </c>
      <c r="I78">
        <f t="shared" si="8"/>
        <v>0.19497863130780943</v>
      </c>
      <c r="J78" t="str">
        <f t="shared" si="9"/>
        <v/>
      </c>
      <c r="K78" t="str">
        <f t="shared" si="10"/>
        <v/>
      </c>
      <c r="L78" t="str">
        <f t="shared" si="11"/>
        <v/>
      </c>
    </row>
    <row r="79" spans="1:12" x14ac:dyDescent="0.2">
      <c r="C79" t="s">
        <v>1098</v>
      </c>
      <c r="D79" s="4">
        <v>38911</v>
      </c>
      <c r="E79" s="3">
        <v>0.46638888888888891</v>
      </c>
      <c r="F79">
        <v>3.51</v>
      </c>
      <c r="G79" t="str">
        <f t="shared" si="6"/>
        <v/>
      </c>
      <c r="H79" t="str">
        <f t="shared" si="7"/>
        <v/>
      </c>
      <c r="I79" t="str">
        <f t="shared" si="8"/>
        <v/>
      </c>
      <c r="J79" t="str">
        <f t="shared" si="9"/>
        <v/>
      </c>
      <c r="K79" t="str">
        <f t="shared" si="10"/>
        <v/>
      </c>
      <c r="L79" t="str">
        <f t="shared" si="11"/>
        <v/>
      </c>
    </row>
    <row r="80" spans="1:12" x14ac:dyDescent="0.2">
      <c r="C80" t="s">
        <v>1099</v>
      </c>
      <c r="D80" s="4">
        <v>38911</v>
      </c>
      <c r="E80" s="3">
        <v>0.46644675925925921</v>
      </c>
      <c r="F80">
        <v>4.0599999999999996</v>
      </c>
      <c r="G80" t="str">
        <f t="shared" si="6"/>
        <v/>
      </c>
      <c r="H80" t="str">
        <f t="shared" si="7"/>
        <v/>
      </c>
      <c r="I80" t="str">
        <f t="shared" si="8"/>
        <v/>
      </c>
      <c r="J80" t="str">
        <f t="shared" si="9"/>
        <v/>
      </c>
      <c r="K80" t="str">
        <f t="shared" si="10"/>
        <v/>
      </c>
      <c r="L80" t="str">
        <f t="shared" si="11"/>
        <v/>
      </c>
    </row>
    <row r="81" spans="2:12" x14ac:dyDescent="0.2">
      <c r="C81" t="s">
        <v>1100</v>
      </c>
      <c r="D81" s="4">
        <v>38911</v>
      </c>
      <c r="E81" s="3">
        <v>0.46649305555555554</v>
      </c>
      <c r="F81">
        <v>4.37</v>
      </c>
      <c r="G81" t="str">
        <f t="shared" si="6"/>
        <v/>
      </c>
      <c r="H81" t="str">
        <f t="shared" si="7"/>
        <v/>
      </c>
      <c r="I81" t="str">
        <f t="shared" si="8"/>
        <v/>
      </c>
      <c r="J81" t="str">
        <f t="shared" si="9"/>
        <v/>
      </c>
      <c r="K81" t="str">
        <f t="shared" si="10"/>
        <v/>
      </c>
      <c r="L81" t="str">
        <f t="shared" si="11"/>
        <v/>
      </c>
    </row>
    <row r="82" spans="2:12" x14ac:dyDescent="0.2">
      <c r="B82">
        <v>3</v>
      </c>
      <c r="C82" t="s">
        <v>1101</v>
      </c>
      <c r="D82" s="4">
        <v>38911</v>
      </c>
      <c r="E82" s="3">
        <v>0.4674537037037037</v>
      </c>
      <c r="F82">
        <v>3.84</v>
      </c>
      <c r="G82">
        <f t="shared" si="6"/>
        <v>2.145</v>
      </c>
      <c r="H82">
        <f t="shared" si="7"/>
        <v>1.251465807230332</v>
      </c>
      <c r="I82">
        <f t="shared" si="8"/>
        <v>0.62573290361516598</v>
      </c>
      <c r="J82" t="str">
        <f t="shared" si="9"/>
        <v/>
      </c>
      <c r="K82" t="str">
        <f t="shared" si="10"/>
        <v/>
      </c>
      <c r="L82" t="str">
        <f t="shared" si="11"/>
        <v/>
      </c>
    </row>
    <row r="83" spans="2:12" x14ac:dyDescent="0.2">
      <c r="C83" t="s">
        <v>1102</v>
      </c>
      <c r="D83" s="4">
        <v>38911</v>
      </c>
      <c r="E83" s="3">
        <v>0.4675347222222222</v>
      </c>
      <c r="F83">
        <v>1.76</v>
      </c>
      <c r="G83" t="str">
        <f t="shared" si="6"/>
        <v/>
      </c>
      <c r="H83" t="str">
        <f t="shared" si="7"/>
        <v/>
      </c>
      <c r="I83" t="str">
        <f t="shared" si="8"/>
        <v/>
      </c>
      <c r="J83" t="str">
        <f t="shared" si="9"/>
        <v/>
      </c>
      <c r="K83" t="str">
        <f t="shared" si="10"/>
        <v/>
      </c>
      <c r="L83" t="str">
        <f t="shared" si="11"/>
        <v/>
      </c>
    </row>
    <row r="84" spans="2:12" x14ac:dyDescent="0.2">
      <c r="C84" t="s">
        <v>1103</v>
      </c>
      <c r="D84" s="4">
        <v>38911</v>
      </c>
      <c r="E84" s="3">
        <v>0.46765046296296298</v>
      </c>
      <c r="F84">
        <v>2.13</v>
      </c>
      <c r="G84" t="str">
        <f t="shared" si="6"/>
        <v/>
      </c>
      <c r="H84" t="str">
        <f t="shared" si="7"/>
        <v/>
      </c>
      <c r="I84" t="str">
        <f t="shared" si="8"/>
        <v/>
      </c>
      <c r="J84" t="str">
        <f t="shared" si="9"/>
        <v/>
      </c>
      <c r="K84" t="str">
        <f t="shared" si="10"/>
        <v/>
      </c>
      <c r="L84" t="str">
        <f t="shared" si="11"/>
        <v/>
      </c>
    </row>
    <row r="85" spans="2:12" x14ac:dyDescent="0.2">
      <c r="C85" t="s">
        <v>1104</v>
      </c>
      <c r="D85" s="4">
        <v>38911</v>
      </c>
      <c r="E85" s="3">
        <v>0.46771990740740743</v>
      </c>
      <c r="F85">
        <v>0.85</v>
      </c>
      <c r="G85" t="str">
        <f t="shared" si="6"/>
        <v/>
      </c>
      <c r="H85" t="str">
        <f t="shared" si="7"/>
        <v/>
      </c>
      <c r="I85" t="str">
        <f t="shared" si="8"/>
        <v/>
      </c>
      <c r="J85" t="str">
        <f t="shared" si="9"/>
        <v/>
      </c>
      <c r="K85" t="str">
        <f t="shared" si="10"/>
        <v/>
      </c>
      <c r="L85" t="str">
        <f t="shared" si="11"/>
        <v/>
      </c>
    </row>
    <row r="86" spans="2:12" x14ac:dyDescent="0.2">
      <c r="B86">
        <v>4</v>
      </c>
      <c r="C86" t="s">
        <v>1105</v>
      </c>
      <c r="D86" s="4">
        <v>38911</v>
      </c>
      <c r="E86" s="3">
        <v>0.46910879629629632</v>
      </c>
      <c r="F86">
        <v>4.25</v>
      </c>
      <c r="G86">
        <f t="shared" si="6"/>
        <v>2.4750000000000001</v>
      </c>
      <c r="H86">
        <f t="shared" si="7"/>
        <v>1.1943896628264439</v>
      </c>
      <c r="I86">
        <f t="shared" si="8"/>
        <v>0.59719483141322194</v>
      </c>
      <c r="J86" t="str">
        <f t="shared" si="9"/>
        <v/>
      </c>
      <c r="K86" t="str">
        <f t="shared" si="10"/>
        <v/>
      </c>
      <c r="L86" t="str">
        <f t="shared" si="11"/>
        <v/>
      </c>
    </row>
    <row r="87" spans="2:12" x14ac:dyDescent="0.2">
      <c r="C87" t="s">
        <v>1106</v>
      </c>
      <c r="D87" s="4">
        <v>38911</v>
      </c>
      <c r="E87" s="3">
        <v>0.46916666666666668</v>
      </c>
      <c r="F87">
        <v>1.71</v>
      </c>
      <c r="G87" t="str">
        <f t="shared" si="6"/>
        <v/>
      </c>
      <c r="H87" t="str">
        <f t="shared" si="7"/>
        <v/>
      </c>
      <c r="I87" t="str">
        <f t="shared" si="8"/>
        <v/>
      </c>
      <c r="J87" t="str">
        <f t="shared" si="9"/>
        <v/>
      </c>
      <c r="K87" t="str">
        <f t="shared" si="10"/>
        <v/>
      </c>
      <c r="L87" t="str">
        <f t="shared" si="11"/>
        <v/>
      </c>
    </row>
    <row r="88" spans="2:12" x14ac:dyDescent="0.2">
      <c r="C88" t="s">
        <v>1107</v>
      </c>
      <c r="D88" s="4">
        <v>38911</v>
      </c>
      <c r="E88" s="3">
        <v>0.46923611111111113</v>
      </c>
      <c r="F88">
        <v>1.84</v>
      </c>
      <c r="G88" t="str">
        <f t="shared" si="6"/>
        <v/>
      </c>
      <c r="H88" t="str">
        <f t="shared" si="7"/>
        <v/>
      </c>
      <c r="I88" t="str">
        <f t="shared" si="8"/>
        <v/>
      </c>
      <c r="J88" t="str">
        <f t="shared" si="9"/>
        <v/>
      </c>
      <c r="K88" t="str">
        <f t="shared" si="10"/>
        <v/>
      </c>
      <c r="L88" t="str">
        <f t="shared" si="11"/>
        <v/>
      </c>
    </row>
    <row r="89" spans="2:12" x14ac:dyDescent="0.2">
      <c r="C89" t="s">
        <v>1108</v>
      </c>
      <c r="D89" s="4">
        <v>38911</v>
      </c>
      <c r="E89" s="3">
        <v>0.46931712962962963</v>
      </c>
      <c r="F89">
        <v>2.1</v>
      </c>
      <c r="G89" t="str">
        <f t="shared" si="6"/>
        <v/>
      </c>
      <c r="H89" t="str">
        <f t="shared" si="7"/>
        <v/>
      </c>
      <c r="I89" t="str">
        <f t="shared" si="8"/>
        <v/>
      </c>
      <c r="J89" t="str">
        <f t="shared" si="9"/>
        <v/>
      </c>
      <c r="K89" t="str">
        <f t="shared" si="10"/>
        <v/>
      </c>
      <c r="L89" t="str">
        <f t="shared" si="11"/>
        <v/>
      </c>
    </row>
    <row r="90" spans="2:12" x14ac:dyDescent="0.2">
      <c r="B90">
        <v>5</v>
      </c>
      <c r="C90" t="s">
        <v>1109</v>
      </c>
      <c r="D90" s="4">
        <v>38911</v>
      </c>
      <c r="E90" s="3">
        <v>0.47024305555555551</v>
      </c>
      <c r="F90">
        <v>3.67</v>
      </c>
      <c r="G90">
        <f t="shared" si="6"/>
        <v>3.0024999999999999</v>
      </c>
      <c r="H90">
        <f t="shared" si="7"/>
        <v>1.0423491097836006</v>
      </c>
      <c r="I90">
        <f t="shared" si="8"/>
        <v>0.52117455489180031</v>
      </c>
      <c r="J90" t="str">
        <f t="shared" si="9"/>
        <v/>
      </c>
      <c r="K90" t="str">
        <f t="shared" si="10"/>
        <v/>
      </c>
      <c r="L90" t="str">
        <f t="shared" si="11"/>
        <v/>
      </c>
    </row>
    <row r="91" spans="2:12" x14ac:dyDescent="0.2">
      <c r="C91" t="s">
        <v>1110</v>
      </c>
      <c r="D91" s="4">
        <v>38911</v>
      </c>
      <c r="E91" s="3">
        <v>0.47030092592592593</v>
      </c>
      <c r="F91">
        <v>1.72</v>
      </c>
      <c r="G91" t="str">
        <f t="shared" si="6"/>
        <v/>
      </c>
      <c r="H91" t="str">
        <f t="shared" si="7"/>
        <v/>
      </c>
      <c r="I91" t="str">
        <f t="shared" si="8"/>
        <v/>
      </c>
      <c r="J91" t="str">
        <f t="shared" si="9"/>
        <v/>
      </c>
      <c r="K91" t="str">
        <f t="shared" si="10"/>
        <v/>
      </c>
      <c r="L91" t="str">
        <f t="shared" si="11"/>
        <v/>
      </c>
    </row>
    <row r="92" spans="2:12" x14ac:dyDescent="0.2">
      <c r="C92" t="s">
        <v>1111</v>
      </c>
      <c r="D92" s="4">
        <v>38911</v>
      </c>
      <c r="E92" s="3">
        <v>0.47037037037037038</v>
      </c>
      <c r="F92">
        <v>2.61</v>
      </c>
      <c r="G92" t="str">
        <f t="shared" si="6"/>
        <v/>
      </c>
      <c r="H92" t="str">
        <f t="shared" si="7"/>
        <v/>
      </c>
      <c r="I92" t="str">
        <f t="shared" si="8"/>
        <v/>
      </c>
      <c r="J92" t="str">
        <f t="shared" si="9"/>
        <v/>
      </c>
      <c r="K92" t="str">
        <f t="shared" si="10"/>
        <v/>
      </c>
      <c r="L92" t="str">
        <f t="shared" si="11"/>
        <v/>
      </c>
    </row>
    <row r="93" spans="2:12" x14ac:dyDescent="0.2">
      <c r="C93" t="s">
        <v>1112</v>
      </c>
      <c r="D93" s="4">
        <v>38911</v>
      </c>
      <c r="E93" s="3">
        <v>0.4704976851851852</v>
      </c>
      <c r="F93">
        <v>4.01</v>
      </c>
      <c r="G93" t="str">
        <f t="shared" si="6"/>
        <v/>
      </c>
      <c r="H93" t="str">
        <f t="shared" si="7"/>
        <v/>
      </c>
      <c r="I93" t="str">
        <f t="shared" si="8"/>
        <v/>
      </c>
      <c r="J93" t="str">
        <f t="shared" si="9"/>
        <v/>
      </c>
      <c r="K93" t="str">
        <f t="shared" si="10"/>
        <v/>
      </c>
      <c r="L93" t="str">
        <f t="shared" si="11"/>
        <v/>
      </c>
    </row>
    <row r="94" spans="2:12" x14ac:dyDescent="0.2">
      <c r="B94">
        <v>6</v>
      </c>
      <c r="C94" t="s">
        <v>908</v>
      </c>
      <c r="D94" s="4">
        <v>38911</v>
      </c>
      <c r="E94" s="3">
        <v>0.47965277777777776</v>
      </c>
      <c r="F94">
        <v>3.54</v>
      </c>
      <c r="G94">
        <f t="shared" si="6"/>
        <v>3.6924999999999999</v>
      </c>
      <c r="H94">
        <f t="shared" si="7"/>
        <v>0.76216249361056099</v>
      </c>
      <c r="I94">
        <f t="shared" si="8"/>
        <v>0.38108124680528049</v>
      </c>
      <c r="J94" t="str">
        <f t="shared" si="9"/>
        <v/>
      </c>
      <c r="K94" t="str">
        <f t="shared" si="10"/>
        <v/>
      </c>
      <c r="L94" t="str">
        <f t="shared" si="11"/>
        <v/>
      </c>
    </row>
    <row r="95" spans="2:12" x14ac:dyDescent="0.2">
      <c r="C95" t="s">
        <v>909</v>
      </c>
      <c r="D95" s="4">
        <v>38911</v>
      </c>
      <c r="E95" s="3">
        <v>0.47971064814814812</v>
      </c>
      <c r="F95">
        <v>4.8099999999999996</v>
      </c>
      <c r="G95" t="str">
        <f t="shared" si="6"/>
        <v/>
      </c>
      <c r="H95" t="str">
        <f t="shared" si="7"/>
        <v/>
      </c>
      <c r="I95" t="str">
        <f t="shared" si="8"/>
        <v/>
      </c>
      <c r="J95" t="str">
        <f t="shared" si="9"/>
        <v/>
      </c>
      <c r="K95" t="str">
        <f t="shared" si="10"/>
        <v/>
      </c>
      <c r="L95" t="str">
        <f t="shared" si="11"/>
        <v/>
      </c>
    </row>
    <row r="96" spans="2:12" x14ac:dyDescent="0.2">
      <c r="C96" t="s">
        <v>910</v>
      </c>
      <c r="D96" s="4">
        <v>38911</v>
      </c>
      <c r="E96" s="3">
        <v>0.47981481481481486</v>
      </c>
      <c r="F96">
        <v>3.26</v>
      </c>
      <c r="G96" t="str">
        <f t="shared" si="6"/>
        <v/>
      </c>
      <c r="H96" t="str">
        <f t="shared" si="7"/>
        <v/>
      </c>
      <c r="I96" t="str">
        <f t="shared" si="8"/>
        <v/>
      </c>
      <c r="J96" t="str">
        <f t="shared" si="9"/>
        <v/>
      </c>
      <c r="K96" t="str">
        <f t="shared" si="10"/>
        <v/>
      </c>
      <c r="L96" t="str">
        <f t="shared" si="11"/>
        <v/>
      </c>
    </row>
    <row r="97" spans="1:12" x14ac:dyDescent="0.2">
      <c r="C97" t="s">
        <v>911</v>
      </c>
      <c r="D97" s="4">
        <v>38911</v>
      </c>
      <c r="E97" s="3">
        <v>0.47986111111111113</v>
      </c>
      <c r="F97">
        <v>3.16</v>
      </c>
      <c r="G97" t="str">
        <f t="shared" si="6"/>
        <v/>
      </c>
      <c r="H97" t="str">
        <f t="shared" si="7"/>
        <v/>
      </c>
      <c r="I97" t="str">
        <f t="shared" si="8"/>
        <v/>
      </c>
      <c r="J97" t="str">
        <f t="shared" si="9"/>
        <v/>
      </c>
      <c r="K97" t="str">
        <f t="shared" si="10"/>
        <v/>
      </c>
      <c r="L97" t="str">
        <f t="shared" si="11"/>
        <v/>
      </c>
    </row>
    <row r="98" spans="1:12" x14ac:dyDescent="0.2">
      <c r="A98" s="2">
        <v>28</v>
      </c>
      <c r="B98">
        <v>1</v>
      </c>
      <c r="C98" t="s">
        <v>912</v>
      </c>
      <c r="D98" s="4">
        <v>38911</v>
      </c>
      <c r="E98" s="3">
        <v>0.48063657407407406</v>
      </c>
      <c r="F98">
        <v>3.32</v>
      </c>
      <c r="G98">
        <f t="shared" si="6"/>
        <v>3.6824999999999997</v>
      </c>
      <c r="H98">
        <f t="shared" si="7"/>
        <v>0.64396557879025818</v>
      </c>
      <c r="I98">
        <f t="shared" si="8"/>
        <v>0.32198278939512909</v>
      </c>
      <c r="J98">
        <f t="shared" si="9"/>
        <v>4.0450000000000008</v>
      </c>
      <c r="K98">
        <f t="shared" si="10"/>
        <v>0.7693871078586666</v>
      </c>
      <c r="L98">
        <f t="shared" si="11"/>
        <v>0.15705048574411823</v>
      </c>
    </row>
    <row r="99" spans="1:12" x14ac:dyDescent="0.2">
      <c r="C99" t="s">
        <v>913</v>
      </c>
      <c r="D99" s="4">
        <v>38911</v>
      </c>
      <c r="E99" s="3">
        <v>0.48075231481481479</v>
      </c>
      <c r="F99">
        <v>3.21</v>
      </c>
      <c r="G99" t="str">
        <f t="shared" si="6"/>
        <v/>
      </c>
      <c r="H99" t="str">
        <f t="shared" si="7"/>
        <v/>
      </c>
      <c r="I99" t="str">
        <f t="shared" si="8"/>
        <v/>
      </c>
      <c r="J99" t="str">
        <f t="shared" si="9"/>
        <v/>
      </c>
      <c r="K99" t="str">
        <f t="shared" si="10"/>
        <v/>
      </c>
      <c r="L99" t="str">
        <f t="shared" si="11"/>
        <v/>
      </c>
    </row>
    <row r="100" spans="1:12" x14ac:dyDescent="0.2">
      <c r="C100" t="s">
        <v>914</v>
      </c>
      <c r="D100" s="4">
        <v>38911</v>
      </c>
      <c r="E100" s="3">
        <v>0.48083333333333328</v>
      </c>
      <c r="F100">
        <v>4.62</v>
      </c>
      <c r="G100" t="str">
        <f t="shared" si="6"/>
        <v/>
      </c>
      <c r="H100" t="str">
        <f t="shared" si="7"/>
        <v/>
      </c>
      <c r="I100" t="str">
        <f t="shared" si="8"/>
        <v/>
      </c>
      <c r="J100" t="str">
        <f t="shared" si="9"/>
        <v/>
      </c>
      <c r="K100" t="str">
        <f t="shared" si="10"/>
        <v/>
      </c>
      <c r="L100" t="str">
        <f t="shared" si="11"/>
        <v/>
      </c>
    </row>
    <row r="101" spans="1:12" x14ac:dyDescent="0.2">
      <c r="C101" t="s">
        <v>915</v>
      </c>
      <c r="D101" s="4">
        <v>38911</v>
      </c>
      <c r="E101" s="3">
        <v>0.4808796296296296</v>
      </c>
      <c r="F101">
        <v>3.58</v>
      </c>
      <c r="G101" t="str">
        <f t="shared" si="6"/>
        <v/>
      </c>
      <c r="H101" t="str">
        <f t="shared" si="7"/>
        <v/>
      </c>
      <c r="I101" t="str">
        <f t="shared" si="8"/>
        <v/>
      </c>
      <c r="J101" t="str">
        <f t="shared" si="9"/>
        <v/>
      </c>
      <c r="K101" t="str">
        <f t="shared" si="10"/>
        <v/>
      </c>
      <c r="L101" t="str">
        <f t="shared" si="11"/>
        <v/>
      </c>
    </row>
    <row r="102" spans="1:12" x14ac:dyDescent="0.2">
      <c r="B102">
        <v>2</v>
      </c>
      <c r="C102" t="s">
        <v>916</v>
      </c>
      <c r="D102" s="4">
        <v>38911</v>
      </c>
      <c r="E102" s="3">
        <v>0.48134259259259254</v>
      </c>
      <c r="F102">
        <v>4.2300000000000004</v>
      </c>
      <c r="G102">
        <f t="shared" si="6"/>
        <v>3.96</v>
      </c>
      <c r="H102">
        <f t="shared" si="7"/>
        <v>1.1536319459284534</v>
      </c>
      <c r="I102">
        <f t="shared" si="8"/>
        <v>0.57681597296422671</v>
      </c>
      <c r="J102" t="str">
        <f t="shared" si="9"/>
        <v/>
      </c>
      <c r="K102" t="str">
        <f t="shared" si="10"/>
        <v/>
      </c>
      <c r="L102" t="str">
        <f t="shared" si="11"/>
        <v/>
      </c>
    </row>
    <row r="103" spans="1:12" x14ac:dyDescent="0.2">
      <c r="C103" t="s">
        <v>917</v>
      </c>
      <c r="D103" s="4">
        <v>38911</v>
      </c>
      <c r="E103" s="3">
        <v>0.4814930555555556</v>
      </c>
      <c r="F103">
        <v>2.74</v>
      </c>
      <c r="G103" t="str">
        <f t="shared" si="6"/>
        <v/>
      </c>
      <c r="H103" t="str">
        <f t="shared" si="7"/>
        <v/>
      </c>
      <c r="I103" t="str">
        <f t="shared" si="8"/>
        <v/>
      </c>
      <c r="J103" t="str">
        <f t="shared" si="9"/>
        <v/>
      </c>
      <c r="K103" t="str">
        <f t="shared" si="10"/>
        <v/>
      </c>
      <c r="L103" t="str">
        <f t="shared" si="11"/>
        <v/>
      </c>
    </row>
    <row r="104" spans="1:12" x14ac:dyDescent="0.2">
      <c r="C104" t="s">
        <v>918</v>
      </c>
      <c r="D104" s="4">
        <v>38911</v>
      </c>
      <c r="E104" s="3">
        <v>0.4815740740740741</v>
      </c>
      <c r="F104">
        <v>5.43</v>
      </c>
      <c r="G104" t="str">
        <f t="shared" si="6"/>
        <v/>
      </c>
      <c r="H104" t="str">
        <f t="shared" si="7"/>
        <v/>
      </c>
      <c r="I104" t="str">
        <f t="shared" si="8"/>
        <v/>
      </c>
      <c r="J104" t="str">
        <f t="shared" si="9"/>
        <v/>
      </c>
      <c r="K104" t="str">
        <f t="shared" si="10"/>
        <v/>
      </c>
      <c r="L104" t="str">
        <f t="shared" si="11"/>
        <v/>
      </c>
    </row>
    <row r="105" spans="1:12" x14ac:dyDescent="0.2">
      <c r="C105" t="s">
        <v>919</v>
      </c>
      <c r="D105" s="4">
        <v>38911</v>
      </c>
      <c r="E105" s="3">
        <v>0.4816319444444444</v>
      </c>
      <c r="F105">
        <v>3.44</v>
      </c>
      <c r="G105" t="str">
        <f t="shared" si="6"/>
        <v/>
      </c>
      <c r="H105" t="str">
        <f t="shared" si="7"/>
        <v/>
      </c>
      <c r="I105" t="str">
        <f t="shared" si="8"/>
        <v/>
      </c>
      <c r="J105" t="str">
        <f t="shared" si="9"/>
        <v/>
      </c>
      <c r="K105" t="str">
        <f t="shared" si="10"/>
        <v/>
      </c>
      <c r="L105" t="str">
        <f t="shared" si="11"/>
        <v/>
      </c>
    </row>
    <row r="106" spans="1:12" x14ac:dyDescent="0.2">
      <c r="B106">
        <v>3</v>
      </c>
      <c r="C106" t="s">
        <v>920</v>
      </c>
      <c r="D106" s="4">
        <v>38911</v>
      </c>
      <c r="E106" s="3">
        <v>0.48202546296296295</v>
      </c>
      <c r="F106">
        <v>3.64</v>
      </c>
      <c r="G106">
        <f t="shared" si="6"/>
        <v>4.1724999999999994</v>
      </c>
      <c r="H106">
        <f t="shared" si="7"/>
        <v>0.37659660115301075</v>
      </c>
      <c r="I106">
        <f t="shared" si="8"/>
        <v>0.18829830057650537</v>
      </c>
      <c r="J106" t="str">
        <f t="shared" si="9"/>
        <v/>
      </c>
      <c r="K106" t="str">
        <f t="shared" si="10"/>
        <v/>
      </c>
      <c r="L106" t="str">
        <f t="shared" si="11"/>
        <v/>
      </c>
    </row>
    <row r="107" spans="1:12" x14ac:dyDescent="0.2">
      <c r="C107" t="s">
        <v>921</v>
      </c>
      <c r="D107" s="4">
        <v>38911</v>
      </c>
      <c r="E107" s="3">
        <v>0.4821064814814815</v>
      </c>
      <c r="F107">
        <v>4.3099999999999996</v>
      </c>
      <c r="G107" t="str">
        <f t="shared" si="6"/>
        <v/>
      </c>
      <c r="H107" t="str">
        <f t="shared" si="7"/>
        <v/>
      </c>
      <c r="I107" t="str">
        <f t="shared" si="8"/>
        <v/>
      </c>
      <c r="J107" t="str">
        <f t="shared" si="9"/>
        <v/>
      </c>
      <c r="K107" t="str">
        <f t="shared" si="10"/>
        <v/>
      </c>
      <c r="L107" t="str">
        <f t="shared" si="11"/>
        <v/>
      </c>
    </row>
    <row r="108" spans="1:12" x14ac:dyDescent="0.2">
      <c r="C108" t="s">
        <v>922</v>
      </c>
      <c r="D108" s="4">
        <v>38911</v>
      </c>
      <c r="E108" s="3">
        <v>0.48218749999999999</v>
      </c>
      <c r="F108">
        <v>4.22</v>
      </c>
      <c r="G108" t="str">
        <f t="shared" si="6"/>
        <v/>
      </c>
      <c r="H108" t="str">
        <f t="shared" si="7"/>
        <v/>
      </c>
      <c r="I108" t="str">
        <f t="shared" si="8"/>
        <v/>
      </c>
      <c r="J108" t="str">
        <f t="shared" si="9"/>
        <v/>
      </c>
      <c r="K108" t="str">
        <f t="shared" si="10"/>
        <v/>
      </c>
      <c r="L108" t="str">
        <f t="shared" si="11"/>
        <v/>
      </c>
    </row>
    <row r="109" spans="1:12" x14ac:dyDescent="0.2">
      <c r="C109" t="s">
        <v>923</v>
      </c>
      <c r="D109" s="4">
        <v>38911</v>
      </c>
      <c r="E109" s="3">
        <v>0.48225694444444445</v>
      </c>
      <c r="F109">
        <v>4.5199999999999996</v>
      </c>
      <c r="G109" t="str">
        <f t="shared" si="6"/>
        <v/>
      </c>
      <c r="H109" t="str">
        <f t="shared" si="7"/>
        <v/>
      </c>
      <c r="I109" t="str">
        <f t="shared" si="8"/>
        <v/>
      </c>
      <c r="J109" t="str">
        <f t="shared" si="9"/>
        <v/>
      </c>
      <c r="K109" t="str">
        <f t="shared" si="10"/>
        <v/>
      </c>
      <c r="L109" t="str">
        <f t="shared" si="11"/>
        <v/>
      </c>
    </row>
    <row r="110" spans="1:12" x14ac:dyDescent="0.2">
      <c r="B110">
        <v>4</v>
      </c>
      <c r="C110" t="s">
        <v>924</v>
      </c>
      <c r="D110" s="4">
        <v>38911</v>
      </c>
      <c r="E110" s="3">
        <v>0.48277777777777775</v>
      </c>
      <c r="F110">
        <v>3.7</v>
      </c>
      <c r="G110">
        <f t="shared" si="6"/>
        <v>4.1375000000000002</v>
      </c>
      <c r="H110">
        <f t="shared" si="7"/>
        <v>0.78944600828682399</v>
      </c>
      <c r="I110">
        <f t="shared" si="8"/>
        <v>0.39472300414341199</v>
      </c>
      <c r="J110" t="str">
        <f t="shared" si="9"/>
        <v/>
      </c>
      <c r="K110" t="str">
        <f t="shared" si="10"/>
        <v/>
      </c>
      <c r="L110" t="str">
        <f t="shared" si="11"/>
        <v/>
      </c>
    </row>
    <row r="111" spans="1:12" x14ac:dyDescent="0.2">
      <c r="C111" t="s">
        <v>925</v>
      </c>
      <c r="D111" s="4">
        <v>38911</v>
      </c>
      <c r="E111" s="3">
        <v>0.48282407407407407</v>
      </c>
      <c r="F111">
        <v>4.88</v>
      </c>
      <c r="G111" t="str">
        <f t="shared" si="6"/>
        <v/>
      </c>
      <c r="H111" t="str">
        <f t="shared" si="7"/>
        <v/>
      </c>
      <c r="I111" t="str">
        <f t="shared" si="8"/>
        <v/>
      </c>
      <c r="J111" t="str">
        <f t="shared" si="9"/>
        <v/>
      </c>
      <c r="K111" t="str">
        <f t="shared" si="10"/>
        <v/>
      </c>
      <c r="L111" t="str">
        <f t="shared" si="11"/>
        <v/>
      </c>
    </row>
    <row r="112" spans="1:12" x14ac:dyDescent="0.2">
      <c r="C112" t="s">
        <v>926</v>
      </c>
      <c r="D112" s="4">
        <v>38911</v>
      </c>
      <c r="E112" s="3">
        <v>0.48288194444444449</v>
      </c>
      <c r="F112">
        <v>3.25</v>
      </c>
      <c r="G112" t="str">
        <f t="shared" si="6"/>
        <v/>
      </c>
      <c r="H112" t="str">
        <f t="shared" si="7"/>
        <v/>
      </c>
      <c r="I112" t="str">
        <f t="shared" si="8"/>
        <v/>
      </c>
      <c r="J112" t="str">
        <f t="shared" si="9"/>
        <v/>
      </c>
      <c r="K112" t="str">
        <f t="shared" si="10"/>
        <v/>
      </c>
      <c r="L112" t="str">
        <f t="shared" si="11"/>
        <v/>
      </c>
    </row>
    <row r="113" spans="1:12" x14ac:dyDescent="0.2">
      <c r="C113" t="s">
        <v>927</v>
      </c>
      <c r="D113" s="4">
        <v>38911</v>
      </c>
      <c r="E113" s="3">
        <v>0.48292824074074076</v>
      </c>
      <c r="F113">
        <v>4.72</v>
      </c>
      <c r="G113" t="str">
        <f t="shared" si="6"/>
        <v/>
      </c>
      <c r="H113" t="str">
        <f t="shared" si="7"/>
        <v/>
      </c>
      <c r="I113" t="str">
        <f t="shared" si="8"/>
        <v/>
      </c>
      <c r="J113" t="str">
        <f t="shared" si="9"/>
        <v/>
      </c>
      <c r="K113" t="str">
        <f t="shared" si="10"/>
        <v/>
      </c>
      <c r="L113" t="str">
        <f t="shared" si="11"/>
        <v/>
      </c>
    </row>
    <row r="114" spans="1:12" x14ac:dyDescent="0.2">
      <c r="B114">
        <v>5</v>
      </c>
      <c r="C114" t="s">
        <v>928</v>
      </c>
      <c r="D114" s="4">
        <v>38911</v>
      </c>
      <c r="E114" s="3">
        <v>0.48355324074074074</v>
      </c>
      <c r="F114">
        <v>4.8899999999999997</v>
      </c>
      <c r="G114">
        <f t="shared" si="6"/>
        <v>4.21</v>
      </c>
      <c r="H114">
        <f t="shared" si="7"/>
        <v>0.8930472178632739</v>
      </c>
      <c r="I114">
        <f t="shared" si="8"/>
        <v>0.44652360893163695</v>
      </c>
      <c r="J114" t="str">
        <f t="shared" si="9"/>
        <v/>
      </c>
      <c r="K114" t="str">
        <f t="shared" si="10"/>
        <v/>
      </c>
      <c r="L114" t="str">
        <f t="shared" si="11"/>
        <v/>
      </c>
    </row>
    <row r="115" spans="1:12" x14ac:dyDescent="0.2">
      <c r="C115" t="s">
        <v>929</v>
      </c>
      <c r="D115" s="4">
        <v>38911</v>
      </c>
      <c r="E115" s="3">
        <v>0.48363425925925929</v>
      </c>
      <c r="F115">
        <v>5.04</v>
      </c>
      <c r="G115" t="str">
        <f t="shared" si="6"/>
        <v/>
      </c>
      <c r="H115" t="str">
        <f t="shared" si="7"/>
        <v/>
      </c>
      <c r="I115" t="str">
        <f t="shared" si="8"/>
        <v/>
      </c>
      <c r="J115" t="str">
        <f t="shared" si="9"/>
        <v/>
      </c>
      <c r="K115" t="str">
        <f t="shared" si="10"/>
        <v/>
      </c>
      <c r="L115" t="str">
        <f t="shared" si="11"/>
        <v/>
      </c>
    </row>
    <row r="116" spans="1:12" x14ac:dyDescent="0.2">
      <c r="C116" t="s">
        <v>930</v>
      </c>
      <c r="D116" s="4">
        <v>38911</v>
      </c>
      <c r="E116" s="3">
        <v>0.48369212962962965</v>
      </c>
      <c r="F116">
        <v>3.23</v>
      </c>
      <c r="G116" t="str">
        <f t="shared" si="6"/>
        <v/>
      </c>
      <c r="H116" t="str">
        <f t="shared" si="7"/>
        <v/>
      </c>
      <c r="I116" t="str">
        <f t="shared" si="8"/>
        <v/>
      </c>
      <c r="J116" t="str">
        <f t="shared" si="9"/>
        <v/>
      </c>
      <c r="K116" t="str">
        <f t="shared" si="10"/>
        <v/>
      </c>
      <c r="L116" t="str">
        <f t="shared" si="11"/>
        <v/>
      </c>
    </row>
    <row r="117" spans="1:12" x14ac:dyDescent="0.2">
      <c r="C117" t="s">
        <v>931</v>
      </c>
      <c r="D117" s="4">
        <v>38911</v>
      </c>
      <c r="E117" s="3">
        <v>0.48376157407407411</v>
      </c>
      <c r="F117">
        <v>3.68</v>
      </c>
      <c r="G117" t="str">
        <f t="shared" si="6"/>
        <v/>
      </c>
      <c r="H117" t="str">
        <f t="shared" si="7"/>
        <v/>
      </c>
      <c r="I117" t="str">
        <f t="shared" si="8"/>
        <v/>
      </c>
      <c r="J117" t="str">
        <f t="shared" si="9"/>
        <v/>
      </c>
      <c r="K117" t="str">
        <f t="shared" si="10"/>
        <v/>
      </c>
      <c r="L117" t="str">
        <f t="shared" si="11"/>
        <v/>
      </c>
    </row>
    <row r="118" spans="1:12" x14ac:dyDescent="0.2">
      <c r="B118">
        <v>6</v>
      </c>
      <c r="C118" t="s">
        <v>932</v>
      </c>
      <c r="D118" s="4">
        <v>38911</v>
      </c>
      <c r="E118" s="3">
        <v>0.49343749999999997</v>
      </c>
      <c r="F118">
        <v>4.38</v>
      </c>
      <c r="G118">
        <f t="shared" si="6"/>
        <v>4.1074999999999999</v>
      </c>
      <c r="H118">
        <f t="shared" si="7"/>
        <v>0.98527069038581028</v>
      </c>
      <c r="I118">
        <f t="shared" si="8"/>
        <v>0.49263534519290514</v>
      </c>
      <c r="J118" t="str">
        <f t="shared" si="9"/>
        <v/>
      </c>
      <c r="K118" t="str">
        <f t="shared" si="10"/>
        <v/>
      </c>
      <c r="L118" t="str">
        <f t="shared" si="11"/>
        <v/>
      </c>
    </row>
    <row r="119" spans="1:12" x14ac:dyDescent="0.2">
      <c r="C119" t="s">
        <v>933</v>
      </c>
      <c r="D119" s="4">
        <v>38911</v>
      </c>
      <c r="E119" s="3">
        <v>0.49349537037037039</v>
      </c>
      <c r="F119">
        <v>2.86</v>
      </c>
      <c r="G119" t="str">
        <f t="shared" si="6"/>
        <v/>
      </c>
      <c r="H119" t="str">
        <f t="shared" si="7"/>
        <v/>
      </c>
      <c r="I119" t="str">
        <f t="shared" si="8"/>
        <v/>
      </c>
      <c r="J119" t="str">
        <f t="shared" si="9"/>
        <v/>
      </c>
      <c r="K119" t="str">
        <f t="shared" si="10"/>
        <v/>
      </c>
      <c r="L119" t="str">
        <f t="shared" si="11"/>
        <v/>
      </c>
    </row>
    <row r="120" spans="1:12" x14ac:dyDescent="0.2">
      <c r="C120" t="s">
        <v>934</v>
      </c>
      <c r="D120" s="4">
        <v>38911</v>
      </c>
      <c r="E120" s="3">
        <v>0.49354166666666671</v>
      </c>
      <c r="F120">
        <v>3.96</v>
      </c>
      <c r="G120" t="str">
        <f t="shared" si="6"/>
        <v/>
      </c>
      <c r="H120" t="str">
        <f t="shared" si="7"/>
        <v/>
      </c>
      <c r="I120" t="str">
        <f t="shared" si="8"/>
        <v/>
      </c>
      <c r="J120" t="str">
        <f t="shared" si="9"/>
        <v/>
      </c>
      <c r="K120" t="str">
        <f t="shared" si="10"/>
        <v/>
      </c>
      <c r="L120" t="str">
        <f t="shared" si="11"/>
        <v/>
      </c>
    </row>
    <row r="121" spans="1:12" x14ac:dyDescent="0.2">
      <c r="C121" t="s">
        <v>935</v>
      </c>
      <c r="D121" s="4">
        <v>38911</v>
      </c>
      <c r="E121" s="3">
        <v>0.49362268518518521</v>
      </c>
      <c r="F121">
        <v>5.23</v>
      </c>
      <c r="G121" t="str">
        <f t="shared" si="6"/>
        <v/>
      </c>
      <c r="H121" t="str">
        <f t="shared" si="7"/>
        <v/>
      </c>
      <c r="I121" t="str">
        <f t="shared" si="8"/>
        <v/>
      </c>
      <c r="J121" t="str">
        <f t="shared" si="9"/>
        <v/>
      </c>
      <c r="K121" t="str">
        <f t="shared" si="10"/>
        <v/>
      </c>
      <c r="L121" t="str">
        <f t="shared" si="11"/>
        <v/>
      </c>
    </row>
    <row r="122" spans="1:12" x14ac:dyDescent="0.2">
      <c r="A122" s="2">
        <v>29</v>
      </c>
      <c r="B122">
        <v>1</v>
      </c>
      <c r="C122" t="s">
        <v>1156</v>
      </c>
      <c r="D122" s="4">
        <v>38911</v>
      </c>
      <c r="E122" s="3">
        <v>0.49390046296296292</v>
      </c>
      <c r="F122">
        <v>3.04</v>
      </c>
      <c r="G122">
        <f t="shared" si="6"/>
        <v>3.73</v>
      </c>
      <c r="H122">
        <f t="shared" si="7"/>
        <v>0.50405026204403891</v>
      </c>
      <c r="I122">
        <f t="shared" si="8"/>
        <v>0.25202513102201946</v>
      </c>
      <c r="J122">
        <f t="shared" si="9"/>
        <v>4.2587499999999991</v>
      </c>
      <c r="K122">
        <f t="shared" si="10"/>
        <v>1.0897239877901301</v>
      </c>
      <c r="L122">
        <f t="shared" si="11"/>
        <v>0.22243897754639211</v>
      </c>
    </row>
    <row r="123" spans="1:12" x14ac:dyDescent="0.2">
      <c r="C123" t="s">
        <v>1157</v>
      </c>
      <c r="D123" s="4">
        <v>38911</v>
      </c>
      <c r="E123" s="3">
        <v>0.49398148148148152</v>
      </c>
      <c r="F123">
        <v>4.13</v>
      </c>
      <c r="G123" t="str">
        <f t="shared" si="6"/>
        <v/>
      </c>
      <c r="H123" t="str">
        <f t="shared" si="7"/>
        <v/>
      </c>
      <c r="I123" t="str">
        <f t="shared" si="8"/>
        <v/>
      </c>
      <c r="J123" t="str">
        <f t="shared" si="9"/>
        <v/>
      </c>
      <c r="K123" t="str">
        <f t="shared" si="10"/>
        <v/>
      </c>
      <c r="L123" t="str">
        <f t="shared" si="11"/>
        <v/>
      </c>
    </row>
    <row r="124" spans="1:12" x14ac:dyDescent="0.2">
      <c r="C124" t="s">
        <v>1158</v>
      </c>
      <c r="D124" s="4">
        <v>38911</v>
      </c>
      <c r="E124" s="3">
        <v>0.49406250000000002</v>
      </c>
      <c r="F124">
        <v>3.67</v>
      </c>
      <c r="G124" t="str">
        <f t="shared" si="6"/>
        <v/>
      </c>
      <c r="H124" t="str">
        <f t="shared" si="7"/>
        <v/>
      </c>
      <c r="I124" t="str">
        <f t="shared" si="8"/>
        <v/>
      </c>
      <c r="J124" t="str">
        <f t="shared" si="9"/>
        <v/>
      </c>
      <c r="K124" t="str">
        <f t="shared" si="10"/>
        <v/>
      </c>
      <c r="L124" t="str">
        <f t="shared" si="11"/>
        <v/>
      </c>
    </row>
    <row r="125" spans="1:12" x14ac:dyDescent="0.2">
      <c r="C125" t="s">
        <v>1159</v>
      </c>
      <c r="D125" s="4">
        <v>38911</v>
      </c>
      <c r="E125" s="3">
        <v>0.49413194444444447</v>
      </c>
      <c r="F125">
        <v>4.08</v>
      </c>
      <c r="G125" t="str">
        <f t="shared" si="6"/>
        <v/>
      </c>
      <c r="H125" t="str">
        <f t="shared" si="7"/>
        <v/>
      </c>
      <c r="I125" t="str">
        <f t="shared" si="8"/>
        <v/>
      </c>
      <c r="J125" t="str">
        <f t="shared" si="9"/>
        <v/>
      </c>
      <c r="K125" t="str">
        <f t="shared" si="10"/>
        <v/>
      </c>
      <c r="L125" t="str">
        <f t="shared" si="11"/>
        <v/>
      </c>
    </row>
    <row r="126" spans="1:12" x14ac:dyDescent="0.2">
      <c r="B126">
        <v>2</v>
      </c>
      <c r="C126" t="s">
        <v>1160</v>
      </c>
      <c r="D126" s="4">
        <v>38911</v>
      </c>
      <c r="E126" s="3">
        <v>0.49486111111111114</v>
      </c>
      <c r="F126">
        <v>3.05</v>
      </c>
      <c r="G126">
        <f t="shared" si="6"/>
        <v>3.395</v>
      </c>
      <c r="H126">
        <f t="shared" si="7"/>
        <v>1.0549723535082165</v>
      </c>
      <c r="I126">
        <f t="shared" si="8"/>
        <v>0.52748617675410825</v>
      </c>
      <c r="J126" t="str">
        <f t="shared" si="9"/>
        <v/>
      </c>
      <c r="K126" t="str">
        <f t="shared" si="10"/>
        <v/>
      </c>
      <c r="L126" t="str">
        <f t="shared" si="11"/>
        <v/>
      </c>
    </row>
    <row r="127" spans="1:12" x14ac:dyDescent="0.2">
      <c r="C127" t="s">
        <v>1161</v>
      </c>
      <c r="D127" s="4">
        <v>38911</v>
      </c>
      <c r="E127" s="3">
        <v>0.49490740740740741</v>
      </c>
      <c r="F127">
        <v>4.12</v>
      </c>
      <c r="G127" t="str">
        <f t="shared" si="6"/>
        <v/>
      </c>
      <c r="H127" t="str">
        <f t="shared" si="7"/>
        <v/>
      </c>
      <c r="I127" t="str">
        <f t="shared" si="8"/>
        <v/>
      </c>
      <c r="J127" t="str">
        <f t="shared" si="9"/>
        <v/>
      </c>
      <c r="K127" t="str">
        <f t="shared" si="10"/>
        <v/>
      </c>
      <c r="L127" t="str">
        <f t="shared" si="11"/>
        <v/>
      </c>
    </row>
    <row r="128" spans="1:12" x14ac:dyDescent="0.2">
      <c r="C128" t="s">
        <v>1162</v>
      </c>
      <c r="D128" s="4">
        <v>38911</v>
      </c>
      <c r="E128" s="3">
        <v>0.49495370370370373</v>
      </c>
      <c r="F128">
        <v>4.3499999999999996</v>
      </c>
      <c r="G128" t="str">
        <f t="shared" si="6"/>
        <v/>
      </c>
      <c r="H128" t="str">
        <f t="shared" si="7"/>
        <v/>
      </c>
      <c r="I128" t="str">
        <f t="shared" si="8"/>
        <v/>
      </c>
      <c r="J128" t="str">
        <f t="shared" si="9"/>
        <v/>
      </c>
      <c r="K128" t="str">
        <f t="shared" si="10"/>
        <v/>
      </c>
      <c r="L128" t="str">
        <f t="shared" si="11"/>
        <v/>
      </c>
    </row>
    <row r="129" spans="2:12" x14ac:dyDescent="0.2">
      <c r="C129" t="s">
        <v>1163</v>
      </c>
      <c r="D129" s="4">
        <v>38911</v>
      </c>
      <c r="E129" s="3">
        <v>0.49501157407407409</v>
      </c>
      <c r="F129">
        <v>2.06</v>
      </c>
      <c r="G129" t="str">
        <f t="shared" si="6"/>
        <v/>
      </c>
      <c r="H129" t="str">
        <f t="shared" si="7"/>
        <v/>
      </c>
      <c r="I129" t="str">
        <f t="shared" si="8"/>
        <v/>
      </c>
      <c r="J129" t="str">
        <f t="shared" si="9"/>
        <v/>
      </c>
      <c r="K129" t="str">
        <f t="shared" si="10"/>
        <v/>
      </c>
      <c r="L129" t="str">
        <f t="shared" si="11"/>
        <v/>
      </c>
    </row>
    <row r="130" spans="2:12" x14ac:dyDescent="0.2">
      <c r="B130">
        <v>3</v>
      </c>
      <c r="C130" t="s">
        <v>1164</v>
      </c>
      <c r="D130" s="4">
        <v>38911</v>
      </c>
      <c r="E130" s="3">
        <v>0.49540509259259258</v>
      </c>
      <c r="F130">
        <v>3.94</v>
      </c>
      <c r="G130">
        <f t="shared" si="6"/>
        <v>4.4949999999999992</v>
      </c>
      <c r="H130">
        <f t="shared" si="7"/>
        <v>1.0405287117614834</v>
      </c>
      <c r="I130">
        <f t="shared" si="8"/>
        <v>0.52026435588074171</v>
      </c>
      <c r="J130" t="str">
        <f t="shared" si="9"/>
        <v/>
      </c>
      <c r="K130" t="str">
        <f t="shared" si="10"/>
        <v/>
      </c>
      <c r="L130" t="str">
        <f t="shared" si="11"/>
        <v/>
      </c>
    </row>
    <row r="131" spans="2:12" x14ac:dyDescent="0.2">
      <c r="C131" t="s">
        <v>1165</v>
      </c>
      <c r="D131" s="4">
        <v>38911</v>
      </c>
      <c r="E131" s="3">
        <v>0.49547453703703703</v>
      </c>
      <c r="F131">
        <v>3.89</v>
      </c>
      <c r="G131" t="str">
        <f t="shared" ref="G131:G194" si="12">IF(B131&gt;0,AVERAGE($F131:$F134),"")</f>
        <v/>
      </c>
      <c r="H131" t="str">
        <f t="shared" ref="H131:H194" si="13">IF(B131&gt;0,STDEV($F131:$F134),"")</f>
        <v/>
      </c>
      <c r="I131" t="str">
        <f t="shared" ref="I131:I194" si="14">IF(B131&gt;0,STDEV($F131:$F134)/SQRT(COUNT($F131:$F134)),"")</f>
        <v/>
      </c>
      <c r="J131" t="str">
        <f t="shared" ref="J131:J194" si="15">IF(A131&gt;0,AVERAGE(F131:F154),"")</f>
        <v/>
      </c>
      <c r="K131" t="str">
        <f t="shared" ref="K131:K194" si="16">IF(A131&gt;0,STDEV($F131:$F154),"")</f>
        <v/>
      </c>
      <c r="L131" t="str">
        <f t="shared" ref="L131:L194" si="17">IF(A131&gt;0,STDEV($F131:$F154)/SQRT(COUNT($F131:$F154)),"")</f>
        <v/>
      </c>
    </row>
    <row r="132" spans="2:12" x14ac:dyDescent="0.2">
      <c r="C132" t="s">
        <v>1166</v>
      </c>
      <c r="D132" s="4">
        <v>38911</v>
      </c>
      <c r="E132" s="3">
        <v>0.49553240740740739</v>
      </c>
      <c r="F132">
        <v>6.05</v>
      </c>
      <c r="G132" t="str">
        <f t="shared" si="12"/>
        <v/>
      </c>
      <c r="H132" t="str">
        <f t="shared" si="13"/>
        <v/>
      </c>
      <c r="I132" t="str">
        <f t="shared" si="14"/>
        <v/>
      </c>
      <c r="J132" t="str">
        <f t="shared" si="15"/>
        <v/>
      </c>
      <c r="K132" t="str">
        <f t="shared" si="16"/>
        <v/>
      </c>
      <c r="L132" t="str">
        <f t="shared" si="17"/>
        <v/>
      </c>
    </row>
    <row r="133" spans="2:12" x14ac:dyDescent="0.2">
      <c r="C133" t="s">
        <v>1167</v>
      </c>
      <c r="D133" s="4">
        <v>38911</v>
      </c>
      <c r="E133" s="3">
        <v>0.49559027777777781</v>
      </c>
      <c r="F133">
        <v>4.0999999999999996</v>
      </c>
      <c r="G133" t="str">
        <f t="shared" si="12"/>
        <v/>
      </c>
      <c r="H133" t="str">
        <f t="shared" si="13"/>
        <v/>
      </c>
      <c r="I133" t="str">
        <f t="shared" si="14"/>
        <v/>
      </c>
      <c r="J133" t="str">
        <f t="shared" si="15"/>
        <v/>
      </c>
      <c r="K133" t="str">
        <f t="shared" si="16"/>
        <v/>
      </c>
      <c r="L133" t="str">
        <f t="shared" si="17"/>
        <v/>
      </c>
    </row>
    <row r="134" spans="2:12" x14ac:dyDescent="0.2">
      <c r="B134">
        <v>4</v>
      </c>
      <c r="C134" t="s">
        <v>1168</v>
      </c>
      <c r="D134" s="4">
        <v>38911</v>
      </c>
      <c r="E134" s="3">
        <v>0.49600694444444443</v>
      </c>
      <c r="F134">
        <v>4.09</v>
      </c>
      <c r="G134">
        <f t="shared" si="12"/>
        <v>4.7374999999999989</v>
      </c>
      <c r="H134">
        <f t="shared" si="13"/>
        <v>0.54168717909878583</v>
      </c>
      <c r="I134">
        <f t="shared" si="14"/>
        <v>0.27084358954939292</v>
      </c>
      <c r="J134" t="str">
        <f t="shared" si="15"/>
        <v/>
      </c>
      <c r="K134" t="str">
        <f t="shared" si="16"/>
        <v/>
      </c>
      <c r="L134" t="str">
        <f t="shared" si="17"/>
        <v/>
      </c>
    </row>
    <row r="135" spans="2:12" x14ac:dyDescent="0.2">
      <c r="C135" t="s">
        <v>1169</v>
      </c>
      <c r="D135" s="4">
        <v>38911</v>
      </c>
      <c r="E135" s="3">
        <v>0.49607638888888889</v>
      </c>
      <c r="F135">
        <v>5.0599999999999996</v>
      </c>
      <c r="G135" t="str">
        <f t="shared" si="12"/>
        <v/>
      </c>
      <c r="H135" t="str">
        <f t="shared" si="13"/>
        <v/>
      </c>
      <c r="I135" t="str">
        <f t="shared" si="14"/>
        <v/>
      </c>
      <c r="J135" t="str">
        <f t="shared" si="15"/>
        <v/>
      </c>
      <c r="K135" t="str">
        <f t="shared" si="16"/>
        <v/>
      </c>
      <c r="L135" t="str">
        <f t="shared" si="17"/>
        <v/>
      </c>
    </row>
    <row r="136" spans="2:12" x14ac:dyDescent="0.2">
      <c r="C136" t="s">
        <v>1170</v>
      </c>
      <c r="D136" s="4">
        <v>38911</v>
      </c>
      <c r="E136" s="3">
        <v>0.49613425925925925</v>
      </c>
      <c r="F136">
        <v>5.29</v>
      </c>
      <c r="G136" t="str">
        <f t="shared" si="12"/>
        <v/>
      </c>
      <c r="H136" t="str">
        <f t="shared" si="13"/>
        <v/>
      </c>
      <c r="I136" t="str">
        <f t="shared" si="14"/>
        <v/>
      </c>
      <c r="J136" t="str">
        <f t="shared" si="15"/>
        <v/>
      </c>
      <c r="K136" t="str">
        <f t="shared" si="16"/>
        <v/>
      </c>
      <c r="L136" t="str">
        <f t="shared" si="17"/>
        <v/>
      </c>
    </row>
    <row r="137" spans="2:12" x14ac:dyDescent="0.2">
      <c r="C137" t="s">
        <v>1171</v>
      </c>
      <c r="D137" s="4">
        <v>38911</v>
      </c>
      <c r="E137" s="3">
        <v>0.49619212962962966</v>
      </c>
      <c r="F137">
        <v>4.51</v>
      </c>
      <c r="G137" t="str">
        <f t="shared" si="12"/>
        <v/>
      </c>
      <c r="H137" t="str">
        <f t="shared" si="13"/>
        <v/>
      </c>
      <c r="I137" t="str">
        <f t="shared" si="14"/>
        <v/>
      </c>
      <c r="J137" t="str">
        <f t="shared" si="15"/>
        <v/>
      </c>
      <c r="K137" t="str">
        <f t="shared" si="16"/>
        <v/>
      </c>
      <c r="L137" t="str">
        <f t="shared" si="17"/>
        <v/>
      </c>
    </row>
    <row r="138" spans="2:12" x14ac:dyDescent="0.2">
      <c r="B138">
        <v>5</v>
      </c>
      <c r="C138" t="s">
        <v>1172</v>
      </c>
      <c r="D138" s="4">
        <v>38911</v>
      </c>
      <c r="E138" s="3">
        <v>0.4967361111111111</v>
      </c>
      <c r="F138">
        <v>5</v>
      </c>
      <c r="G138">
        <f t="shared" si="12"/>
        <v>5.5600000000000005</v>
      </c>
      <c r="H138">
        <f t="shared" si="13"/>
        <v>0.90888209723080005</v>
      </c>
      <c r="I138">
        <f t="shared" si="14"/>
        <v>0.45444104861540002</v>
      </c>
      <c r="J138" t="str">
        <f t="shared" si="15"/>
        <v/>
      </c>
      <c r="K138" t="str">
        <f t="shared" si="16"/>
        <v/>
      </c>
      <c r="L138" t="str">
        <f t="shared" si="17"/>
        <v/>
      </c>
    </row>
    <row r="139" spans="2:12" x14ac:dyDescent="0.2">
      <c r="C139" t="s">
        <v>1173</v>
      </c>
      <c r="D139" s="4">
        <v>38911</v>
      </c>
      <c r="E139" s="3">
        <v>0.49681712962962959</v>
      </c>
      <c r="F139">
        <v>5.35</v>
      </c>
      <c r="G139" t="str">
        <f t="shared" si="12"/>
        <v/>
      </c>
      <c r="H139" t="str">
        <f t="shared" si="13"/>
        <v/>
      </c>
      <c r="I139" t="str">
        <f t="shared" si="14"/>
        <v/>
      </c>
      <c r="J139" t="str">
        <f t="shared" si="15"/>
        <v/>
      </c>
      <c r="K139" t="str">
        <f t="shared" si="16"/>
        <v/>
      </c>
      <c r="L139" t="str">
        <f t="shared" si="17"/>
        <v/>
      </c>
    </row>
    <row r="140" spans="2:12" x14ac:dyDescent="0.2">
      <c r="C140" t="s">
        <v>1174</v>
      </c>
      <c r="D140" s="4">
        <v>38911</v>
      </c>
      <c r="E140" s="3">
        <v>0.49688657407407405</v>
      </c>
      <c r="F140">
        <v>6.9</v>
      </c>
      <c r="G140" t="str">
        <f t="shared" si="12"/>
        <v/>
      </c>
      <c r="H140" t="str">
        <f t="shared" si="13"/>
        <v/>
      </c>
      <c r="I140" t="str">
        <f t="shared" si="14"/>
        <v/>
      </c>
      <c r="J140" t="str">
        <f t="shared" si="15"/>
        <v/>
      </c>
      <c r="K140" t="str">
        <f t="shared" si="16"/>
        <v/>
      </c>
      <c r="L140" t="str">
        <f t="shared" si="17"/>
        <v/>
      </c>
    </row>
    <row r="141" spans="2:12" x14ac:dyDescent="0.2">
      <c r="C141" t="s">
        <v>1175</v>
      </c>
      <c r="D141" s="4">
        <v>38911</v>
      </c>
      <c r="E141" s="3">
        <v>0.49694444444444441</v>
      </c>
      <c r="F141">
        <v>4.99</v>
      </c>
      <c r="G141" t="str">
        <f t="shared" si="12"/>
        <v/>
      </c>
      <c r="H141" t="str">
        <f t="shared" si="13"/>
        <v/>
      </c>
      <c r="I141" t="str">
        <f t="shared" si="14"/>
        <v/>
      </c>
      <c r="J141" t="str">
        <f t="shared" si="15"/>
        <v/>
      </c>
      <c r="K141" t="str">
        <f t="shared" si="16"/>
        <v/>
      </c>
      <c r="L141" t="str">
        <f t="shared" si="17"/>
        <v/>
      </c>
    </row>
    <row r="142" spans="2:12" x14ac:dyDescent="0.2">
      <c r="B142">
        <v>6</v>
      </c>
      <c r="C142" t="s">
        <v>1176</v>
      </c>
      <c r="D142" s="4">
        <v>38911</v>
      </c>
      <c r="E142" s="3">
        <v>0.5142592592592593</v>
      </c>
      <c r="F142">
        <v>2.27</v>
      </c>
      <c r="G142">
        <f t="shared" si="12"/>
        <v>3.6349999999999998</v>
      </c>
      <c r="H142">
        <f t="shared" si="13"/>
        <v>1.00546838173394</v>
      </c>
      <c r="I142">
        <f t="shared" si="14"/>
        <v>0.50273419086697002</v>
      </c>
      <c r="J142" t="str">
        <f t="shared" si="15"/>
        <v/>
      </c>
      <c r="K142" t="str">
        <f t="shared" si="16"/>
        <v/>
      </c>
      <c r="L142" t="str">
        <f t="shared" si="17"/>
        <v/>
      </c>
    </row>
    <row r="143" spans="2:12" x14ac:dyDescent="0.2">
      <c r="C143" t="s">
        <v>1177</v>
      </c>
      <c r="D143" s="4">
        <v>38911</v>
      </c>
      <c r="E143" s="3">
        <v>0.5143402777777778</v>
      </c>
      <c r="F143">
        <v>3.68</v>
      </c>
      <c r="G143" t="str">
        <f t="shared" si="12"/>
        <v/>
      </c>
      <c r="H143" t="str">
        <f t="shared" si="13"/>
        <v/>
      </c>
      <c r="I143" t="str">
        <f t="shared" si="14"/>
        <v/>
      </c>
      <c r="J143" t="str">
        <f t="shared" si="15"/>
        <v/>
      </c>
      <c r="K143" t="str">
        <f t="shared" si="16"/>
        <v/>
      </c>
      <c r="L143" t="str">
        <f t="shared" si="17"/>
        <v/>
      </c>
    </row>
    <row r="144" spans="2:12" x14ac:dyDescent="0.2">
      <c r="C144" t="s">
        <v>1178</v>
      </c>
      <c r="D144" s="4">
        <v>38911</v>
      </c>
      <c r="E144" s="3">
        <v>0.51439814814814822</v>
      </c>
      <c r="F144">
        <v>4.68</v>
      </c>
      <c r="G144" t="str">
        <f t="shared" si="12"/>
        <v/>
      </c>
      <c r="H144" t="str">
        <f t="shared" si="13"/>
        <v/>
      </c>
      <c r="I144" t="str">
        <f t="shared" si="14"/>
        <v/>
      </c>
      <c r="J144" t="str">
        <f t="shared" si="15"/>
        <v/>
      </c>
      <c r="K144" t="str">
        <f t="shared" si="16"/>
        <v/>
      </c>
      <c r="L144" t="str">
        <f t="shared" si="17"/>
        <v/>
      </c>
    </row>
    <row r="145" spans="1:12" x14ac:dyDescent="0.2">
      <c r="C145" t="s">
        <v>1179</v>
      </c>
      <c r="D145" s="4">
        <v>38911</v>
      </c>
      <c r="E145" s="3">
        <v>0.51452546296296298</v>
      </c>
      <c r="F145">
        <v>3.91</v>
      </c>
      <c r="G145" t="str">
        <f t="shared" si="12"/>
        <v/>
      </c>
      <c r="H145" t="str">
        <f t="shared" si="13"/>
        <v/>
      </c>
      <c r="I145" t="str">
        <f t="shared" si="14"/>
        <v/>
      </c>
      <c r="J145" t="str">
        <f t="shared" si="15"/>
        <v/>
      </c>
      <c r="K145" t="str">
        <f t="shared" si="16"/>
        <v/>
      </c>
      <c r="L145" t="str">
        <f t="shared" si="17"/>
        <v/>
      </c>
    </row>
    <row r="146" spans="1:12" x14ac:dyDescent="0.2">
      <c r="A146" s="2" t="s">
        <v>1180</v>
      </c>
      <c r="B146">
        <v>1</v>
      </c>
      <c r="C146" t="s">
        <v>1181</v>
      </c>
      <c r="D146" s="4">
        <v>38911</v>
      </c>
      <c r="E146" s="3">
        <v>0.51476851851851857</v>
      </c>
      <c r="F146">
        <v>3.75</v>
      </c>
      <c r="G146">
        <f t="shared" si="12"/>
        <v>3.6849999999999996</v>
      </c>
      <c r="H146">
        <f t="shared" si="13"/>
        <v>0.74406540931112863</v>
      </c>
      <c r="I146">
        <f t="shared" si="14"/>
        <v>0.37203270465556432</v>
      </c>
      <c r="J146">
        <f t="shared" si="15"/>
        <v>3.3524999999999996</v>
      </c>
      <c r="K146">
        <f t="shared" si="16"/>
        <v>1.3330163572498477</v>
      </c>
      <c r="L146">
        <f t="shared" si="17"/>
        <v>0.27210082450380824</v>
      </c>
    </row>
    <row r="147" spans="1:12" x14ac:dyDescent="0.2">
      <c r="C147" t="s">
        <v>1182</v>
      </c>
      <c r="D147" s="4">
        <v>38911</v>
      </c>
      <c r="E147" s="3">
        <v>0.51484953703703706</v>
      </c>
      <c r="F147">
        <v>2.84</v>
      </c>
      <c r="G147" t="str">
        <f t="shared" si="12"/>
        <v/>
      </c>
      <c r="H147" t="str">
        <f t="shared" si="13"/>
        <v/>
      </c>
      <c r="I147" t="str">
        <f t="shared" si="14"/>
        <v/>
      </c>
      <c r="J147" t="str">
        <f t="shared" si="15"/>
        <v/>
      </c>
      <c r="K147" t="str">
        <f t="shared" si="16"/>
        <v/>
      </c>
      <c r="L147" t="str">
        <f t="shared" si="17"/>
        <v/>
      </c>
    </row>
    <row r="148" spans="1:12" x14ac:dyDescent="0.2">
      <c r="C148" t="s">
        <v>1183</v>
      </c>
      <c r="D148" s="4">
        <v>38911</v>
      </c>
      <c r="E148" s="3">
        <v>0.51491898148148152</v>
      </c>
      <c r="F148">
        <v>3.51</v>
      </c>
      <c r="G148" t="str">
        <f t="shared" si="12"/>
        <v/>
      </c>
      <c r="H148" t="str">
        <f t="shared" si="13"/>
        <v/>
      </c>
      <c r="I148" t="str">
        <f t="shared" si="14"/>
        <v/>
      </c>
      <c r="J148" t="str">
        <f t="shared" si="15"/>
        <v/>
      </c>
      <c r="K148" t="str">
        <f t="shared" si="16"/>
        <v/>
      </c>
      <c r="L148" t="str">
        <f t="shared" si="17"/>
        <v/>
      </c>
    </row>
    <row r="149" spans="1:12" x14ac:dyDescent="0.2">
      <c r="C149" t="s">
        <v>1184</v>
      </c>
      <c r="D149" s="4">
        <v>38911</v>
      </c>
      <c r="E149" s="3">
        <v>0.51502314814814809</v>
      </c>
      <c r="F149">
        <v>4.6399999999999997</v>
      </c>
      <c r="G149" t="str">
        <f t="shared" si="12"/>
        <v/>
      </c>
      <c r="H149" t="str">
        <f t="shared" si="13"/>
        <v/>
      </c>
      <c r="I149" t="str">
        <f t="shared" si="14"/>
        <v/>
      </c>
      <c r="J149" t="str">
        <f t="shared" si="15"/>
        <v/>
      </c>
      <c r="K149" t="str">
        <f t="shared" si="16"/>
        <v/>
      </c>
      <c r="L149" t="str">
        <f t="shared" si="17"/>
        <v/>
      </c>
    </row>
    <row r="150" spans="1:12" x14ac:dyDescent="0.2">
      <c r="B150">
        <v>2</v>
      </c>
      <c r="C150" t="s">
        <v>1185</v>
      </c>
      <c r="D150" s="4">
        <v>38911</v>
      </c>
      <c r="E150" s="3">
        <v>0.51564814814814819</v>
      </c>
      <c r="F150">
        <v>3.08</v>
      </c>
      <c r="G150">
        <f t="shared" si="12"/>
        <v>3.96</v>
      </c>
      <c r="H150">
        <f t="shared" si="13"/>
        <v>0.71661240104629265</v>
      </c>
      <c r="I150">
        <f t="shared" si="14"/>
        <v>0.35830620052314632</v>
      </c>
      <c r="J150" t="str">
        <f t="shared" si="15"/>
        <v/>
      </c>
      <c r="K150" t="str">
        <f t="shared" si="16"/>
        <v/>
      </c>
      <c r="L150" t="str">
        <f t="shared" si="17"/>
        <v/>
      </c>
    </row>
    <row r="151" spans="1:12" x14ac:dyDescent="0.2">
      <c r="C151" t="s">
        <v>1186</v>
      </c>
      <c r="D151" s="4">
        <v>38911</v>
      </c>
      <c r="E151" s="3">
        <v>0.51572916666666668</v>
      </c>
      <c r="F151">
        <v>4.79</v>
      </c>
      <c r="G151" t="str">
        <f t="shared" si="12"/>
        <v/>
      </c>
      <c r="H151" t="str">
        <f t="shared" si="13"/>
        <v/>
      </c>
      <c r="I151" t="str">
        <f t="shared" si="14"/>
        <v/>
      </c>
      <c r="J151" t="str">
        <f t="shared" si="15"/>
        <v/>
      </c>
      <c r="K151" t="str">
        <f t="shared" si="16"/>
        <v/>
      </c>
      <c r="L151" t="str">
        <f t="shared" si="17"/>
        <v/>
      </c>
    </row>
    <row r="152" spans="1:12" x14ac:dyDescent="0.2">
      <c r="C152" t="s">
        <v>1187</v>
      </c>
      <c r="D152" s="4">
        <v>38911</v>
      </c>
      <c r="E152" s="3">
        <v>0.51586805555555559</v>
      </c>
      <c r="F152">
        <v>4.18</v>
      </c>
      <c r="G152" t="str">
        <f t="shared" si="12"/>
        <v/>
      </c>
      <c r="H152" t="str">
        <f t="shared" si="13"/>
        <v/>
      </c>
      <c r="I152" t="str">
        <f t="shared" si="14"/>
        <v/>
      </c>
      <c r="J152" t="str">
        <f t="shared" si="15"/>
        <v/>
      </c>
      <c r="K152" t="str">
        <f t="shared" si="16"/>
        <v/>
      </c>
      <c r="L152" t="str">
        <f t="shared" si="17"/>
        <v/>
      </c>
    </row>
    <row r="153" spans="1:12" x14ac:dyDescent="0.2">
      <c r="C153" t="s">
        <v>968</v>
      </c>
      <c r="D153" s="4">
        <v>38911</v>
      </c>
      <c r="E153" s="3">
        <v>0.51591435185185186</v>
      </c>
      <c r="F153">
        <v>3.79</v>
      </c>
      <c r="G153" t="str">
        <f t="shared" si="12"/>
        <v/>
      </c>
      <c r="H153" t="str">
        <f t="shared" si="13"/>
        <v/>
      </c>
      <c r="I153" t="str">
        <f t="shared" si="14"/>
        <v/>
      </c>
      <c r="J153" t="str">
        <f t="shared" si="15"/>
        <v/>
      </c>
      <c r="K153" t="str">
        <f t="shared" si="16"/>
        <v/>
      </c>
      <c r="L153" t="str">
        <f t="shared" si="17"/>
        <v/>
      </c>
    </row>
    <row r="154" spans="1:12" x14ac:dyDescent="0.2">
      <c r="B154">
        <v>3</v>
      </c>
      <c r="C154" t="s">
        <v>969</v>
      </c>
      <c r="D154" s="4">
        <v>38911</v>
      </c>
      <c r="E154" s="3">
        <v>0.5163888888888889</v>
      </c>
      <c r="F154">
        <v>2.77</v>
      </c>
      <c r="G154">
        <f t="shared" si="12"/>
        <v>3.8075000000000001</v>
      </c>
      <c r="H154">
        <f t="shared" si="13"/>
        <v>1.2466053906509471</v>
      </c>
      <c r="I154">
        <f t="shared" si="14"/>
        <v>0.62330269532547355</v>
      </c>
      <c r="J154" t="str">
        <f t="shared" si="15"/>
        <v/>
      </c>
      <c r="K154" t="str">
        <f t="shared" si="16"/>
        <v/>
      </c>
      <c r="L154" t="str">
        <f t="shared" si="17"/>
        <v/>
      </c>
    </row>
    <row r="155" spans="1:12" x14ac:dyDescent="0.2">
      <c r="C155" t="s">
        <v>970</v>
      </c>
      <c r="D155" s="4">
        <v>38911</v>
      </c>
      <c r="E155" s="3">
        <v>0.51646990740740739</v>
      </c>
      <c r="F155">
        <v>2.87</v>
      </c>
      <c r="G155" t="str">
        <f t="shared" si="12"/>
        <v/>
      </c>
      <c r="H155" t="str">
        <f t="shared" si="13"/>
        <v/>
      </c>
      <c r="I155" t="str">
        <f t="shared" si="14"/>
        <v/>
      </c>
      <c r="J155" t="str">
        <f t="shared" si="15"/>
        <v/>
      </c>
      <c r="K155" t="str">
        <f t="shared" si="16"/>
        <v/>
      </c>
      <c r="L155" t="str">
        <f t="shared" si="17"/>
        <v/>
      </c>
    </row>
    <row r="156" spans="1:12" x14ac:dyDescent="0.2">
      <c r="C156" t="s">
        <v>971</v>
      </c>
      <c r="D156" s="4">
        <v>38911</v>
      </c>
      <c r="E156" s="3">
        <v>0.51656250000000004</v>
      </c>
      <c r="F156">
        <v>5.41</v>
      </c>
      <c r="G156" t="str">
        <f t="shared" si="12"/>
        <v/>
      </c>
      <c r="H156" t="str">
        <f t="shared" si="13"/>
        <v/>
      </c>
      <c r="I156" t="str">
        <f t="shared" si="14"/>
        <v/>
      </c>
      <c r="J156" t="str">
        <f t="shared" si="15"/>
        <v/>
      </c>
      <c r="K156" t="str">
        <f t="shared" si="16"/>
        <v/>
      </c>
      <c r="L156" t="str">
        <f t="shared" si="17"/>
        <v/>
      </c>
    </row>
    <row r="157" spans="1:12" x14ac:dyDescent="0.2">
      <c r="C157" t="s">
        <v>972</v>
      </c>
      <c r="D157" s="4">
        <v>38911</v>
      </c>
      <c r="E157" s="3">
        <v>0.51662037037037034</v>
      </c>
      <c r="F157">
        <v>4.18</v>
      </c>
      <c r="G157" t="str">
        <f t="shared" si="12"/>
        <v/>
      </c>
      <c r="H157" t="str">
        <f t="shared" si="13"/>
        <v/>
      </c>
      <c r="I157" t="str">
        <f t="shared" si="14"/>
        <v/>
      </c>
      <c r="J157" t="str">
        <f t="shared" si="15"/>
        <v/>
      </c>
      <c r="K157" t="str">
        <f t="shared" si="16"/>
        <v/>
      </c>
      <c r="L157" t="str">
        <f t="shared" si="17"/>
        <v/>
      </c>
    </row>
    <row r="158" spans="1:12" x14ac:dyDescent="0.2">
      <c r="B158">
        <v>4</v>
      </c>
      <c r="C158" t="s">
        <v>973</v>
      </c>
      <c r="D158" s="4">
        <v>38911</v>
      </c>
      <c r="E158" s="3">
        <v>0.51701388888888888</v>
      </c>
      <c r="F158">
        <v>1.2</v>
      </c>
      <c r="G158">
        <f t="shared" si="12"/>
        <v>3.2749999999999999</v>
      </c>
      <c r="H158">
        <f t="shared" si="13"/>
        <v>1.5437292508727043</v>
      </c>
      <c r="I158">
        <f t="shared" si="14"/>
        <v>0.77186462543635215</v>
      </c>
      <c r="J158" t="str">
        <f t="shared" si="15"/>
        <v/>
      </c>
      <c r="K158" t="str">
        <f t="shared" si="16"/>
        <v/>
      </c>
      <c r="L158" t="str">
        <f t="shared" si="17"/>
        <v/>
      </c>
    </row>
    <row r="159" spans="1:12" x14ac:dyDescent="0.2">
      <c r="C159" t="s">
        <v>974</v>
      </c>
      <c r="D159" s="4">
        <v>38911</v>
      </c>
      <c r="E159" s="3">
        <v>0.51711805555555557</v>
      </c>
      <c r="F159">
        <v>3.03</v>
      </c>
      <c r="G159" t="str">
        <f t="shared" si="12"/>
        <v/>
      </c>
      <c r="H159" t="str">
        <f t="shared" si="13"/>
        <v/>
      </c>
      <c r="I159" t="str">
        <f t="shared" si="14"/>
        <v/>
      </c>
      <c r="J159" t="str">
        <f t="shared" si="15"/>
        <v/>
      </c>
      <c r="K159" t="str">
        <f t="shared" si="16"/>
        <v/>
      </c>
      <c r="L159" t="str">
        <f t="shared" si="17"/>
        <v/>
      </c>
    </row>
    <row r="160" spans="1:12" x14ac:dyDescent="0.2">
      <c r="C160" t="s">
        <v>975</v>
      </c>
      <c r="D160" s="4">
        <v>38911</v>
      </c>
      <c r="E160" s="3">
        <v>0.51722222222222225</v>
      </c>
      <c r="F160">
        <v>4.22</v>
      </c>
      <c r="G160" t="str">
        <f t="shared" si="12"/>
        <v/>
      </c>
      <c r="H160" t="str">
        <f t="shared" si="13"/>
        <v/>
      </c>
      <c r="I160" t="str">
        <f t="shared" si="14"/>
        <v/>
      </c>
      <c r="J160" t="str">
        <f t="shared" si="15"/>
        <v/>
      </c>
      <c r="K160" t="str">
        <f t="shared" si="16"/>
        <v/>
      </c>
      <c r="L160" t="str">
        <f t="shared" si="17"/>
        <v/>
      </c>
    </row>
    <row r="161" spans="1:12" x14ac:dyDescent="0.2">
      <c r="C161" t="s">
        <v>976</v>
      </c>
      <c r="D161" s="4">
        <v>38911</v>
      </c>
      <c r="E161" s="3">
        <v>0.51729166666666659</v>
      </c>
      <c r="F161">
        <v>4.6500000000000004</v>
      </c>
      <c r="G161" t="str">
        <f t="shared" si="12"/>
        <v/>
      </c>
      <c r="H161" t="str">
        <f t="shared" si="13"/>
        <v/>
      </c>
      <c r="I161" t="str">
        <f t="shared" si="14"/>
        <v/>
      </c>
      <c r="J161" t="str">
        <f t="shared" si="15"/>
        <v/>
      </c>
      <c r="K161" t="str">
        <f t="shared" si="16"/>
        <v/>
      </c>
      <c r="L161" t="str">
        <f t="shared" si="17"/>
        <v/>
      </c>
    </row>
    <row r="162" spans="1:12" x14ac:dyDescent="0.2">
      <c r="B162">
        <v>5</v>
      </c>
      <c r="C162" t="s">
        <v>977</v>
      </c>
      <c r="D162" s="4">
        <v>38911</v>
      </c>
      <c r="E162" s="3">
        <v>0.51773148148148151</v>
      </c>
      <c r="F162">
        <v>0</v>
      </c>
      <c r="G162">
        <f t="shared" si="12"/>
        <v>3.1074999999999999</v>
      </c>
      <c r="H162">
        <f t="shared" si="13"/>
        <v>2.2462913880438578</v>
      </c>
      <c r="I162">
        <f t="shared" si="14"/>
        <v>1.1231456940219289</v>
      </c>
      <c r="J162" t="str">
        <f t="shared" si="15"/>
        <v/>
      </c>
      <c r="K162" t="str">
        <f t="shared" si="16"/>
        <v/>
      </c>
      <c r="L162" t="str">
        <f t="shared" si="17"/>
        <v/>
      </c>
    </row>
    <row r="163" spans="1:12" x14ac:dyDescent="0.2">
      <c r="C163" t="s">
        <v>978</v>
      </c>
      <c r="D163" s="4">
        <v>38911</v>
      </c>
      <c r="E163" s="3">
        <v>0.51781250000000001</v>
      </c>
      <c r="F163">
        <v>3.48</v>
      </c>
      <c r="G163" t="str">
        <f t="shared" si="12"/>
        <v/>
      </c>
      <c r="H163" t="str">
        <f t="shared" si="13"/>
        <v/>
      </c>
      <c r="I163" t="str">
        <f t="shared" si="14"/>
        <v/>
      </c>
      <c r="J163" t="str">
        <f t="shared" si="15"/>
        <v/>
      </c>
      <c r="K163" t="str">
        <f t="shared" si="16"/>
        <v/>
      </c>
      <c r="L163" t="str">
        <f t="shared" si="17"/>
        <v/>
      </c>
    </row>
    <row r="164" spans="1:12" x14ac:dyDescent="0.2">
      <c r="C164" t="s">
        <v>979</v>
      </c>
      <c r="D164" s="4">
        <v>38911</v>
      </c>
      <c r="E164" s="3">
        <v>0.51791666666666669</v>
      </c>
      <c r="F164">
        <v>5.37</v>
      </c>
      <c r="G164" t="str">
        <f t="shared" si="12"/>
        <v/>
      </c>
      <c r="H164" t="str">
        <f t="shared" si="13"/>
        <v/>
      </c>
      <c r="I164" t="str">
        <f t="shared" si="14"/>
        <v/>
      </c>
      <c r="J164" t="str">
        <f t="shared" si="15"/>
        <v/>
      </c>
      <c r="K164" t="str">
        <f t="shared" si="16"/>
        <v/>
      </c>
      <c r="L164" t="str">
        <f t="shared" si="17"/>
        <v/>
      </c>
    </row>
    <row r="165" spans="1:12" x14ac:dyDescent="0.2">
      <c r="C165" t="s">
        <v>980</v>
      </c>
      <c r="D165" s="4">
        <v>38911</v>
      </c>
      <c r="E165" s="3">
        <v>0.51799768518518519</v>
      </c>
      <c r="F165">
        <v>3.58</v>
      </c>
      <c r="G165" t="str">
        <f t="shared" si="12"/>
        <v/>
      </c>
      <c r="H165" t="str">
        <f t="shared" si="13"/>
        <v/>
      </c>
      <c r="I165" t="str">
        <f t="shared" si="14"/>
        <v/>
      </c>
      <c r="J165" t="str">
        <f t="shared" si="15"/>
        <v/>
      </c>
      <c r="K165" t="str">
        <f t="shared" si="16"/>
        <v/>
      </c>
      <c r="L165" t="str">
        <f t="shared" si="17"/>
        <v/>
      </c>
    </row>
    <row r="166" spans="1:12" x14ac:dyDescent="0.2">
      <c r="B166">
        <v>6</v>
      </c>
      <c r="C166" t="s">
        <v>981</v>
      </c>
      <c r="D166" s="4">
        <v>38911</v>
      </c>
      <c r="E166" s="3">
        <v>0.54037037037037039</v>
      </c>
      <c r="F166">
        <v>2.09</v>
      </c>
      <c r="G166">
        <f t="shared" si="12"/>
        <v>2.2800000000000002</v>
      </c>
      <c r="H166">
        <f t="shared" si="13"/>
        <v>1.0177426000713525</v>
      </c>
      <c r="I166">
        <f t="shared" si="14"/>
        <v>0.50887130003567627</v>
      </c>
      <c r="J166" t="str">
        <f t="shared" si="15"/>
        <v/>
      </c>
      <c r="K166" t="str">
        <f t="shared" si="16"/>
        <v/>
      </c>
      <c r="L166" t="str">
        <f t="shared" si="17"/>
        <v/>
      </c>
    </row>
    <row r="167" spans="1:12" x14ac:dyDescent="0.2">
      <c r="C167" t="s">
        <v>982</v>
      </c>
      <c r="D167" s="4">
        <v>38911</v>
      </c>
      <c r="E167" s="3">
        <v>0.54041666666666666</v>
      </c>
      <c r="F167">
        <v>3.47</v>
      </c>
      <c r="G167" t="str">
        <f t="shared" si="12"/>
        <v/>
      </c>
      <c r="H167" t="str">
        <f t="shared" si="13"/>
        <v/>
      </c>
      <c r="I167" t="str">
        <f t="shared" si="14"/>
        <v/>
      </c>
      <c r="J167" t="str">
        <f t="shared" si="15"/>
        <v/>
      </c>
      <c r="K167" t="str">
        <f t="shared" si="16"/>
        <v/>
      </c>
      <c r="L167" t="str">
        <f t="shared" si="17"/>
        <v/>
      </c>
    </row>
    <row r="168" spans="1:12" x14ac:dyDescent="0.2">
      <c r="C168" t="s">
        <v>983</v>
      </c>
      <c r="D168" s="4">
        <v>38911</v>
      </c>
      <c r="E168" s="3">
        <v>0.54056712962962961</v>
      </c>
      <c r="F168">
        <v>1.02</v>
      </c>
      <c r="G168" t="str">
        <f t="shared" si="12"/>
        <v/>
      </c>
      <c r="H168" t="str">
        <f t="shared" si="13"/>
        <v/>
      </c>
      <c r="I168" t="str">
        <f t="shared" si="14"/>
        <v/>
      </c>
      <c r="J168" t="str">
        <f t="shared" si="15"/>
        <v/>
      </c>
      <c r="K168" t="str">
        <f t="shared" si="16"/>
        <v/>
      </c>
      <c r="L168" t="str">
        <f t="shared" si="17"/>
        <v/>
      </c>
    </row>
    <row r="169" spans="1:12" x14ac:dyDescent="0.2">
      <c r="C169" t="s">
        <v>984</v>
      </c>
      <c r="D169" s="4">
        <v>38911</v>
      </c>
      <c r="E169" s="3">
        <v>0.54067129629629629</v>
      </c>
      <c r="F169">
        <v>2.54</v>
      </c>
      <c r="G169" t="str">
        <f t="shared" si="12"/>
        <v/>
      </c>
      <c r="H169" t="str">
        <f t="shared" si="13"/>
        <v/>
      </c>
      <c r="I169" t="str">
        <f t="shared" si="14"/>
        <v/>
      </c>
      <c r="J169" t="str">
        <f t="shared" si="15"/>
        <v/>
      </c>
      <c r="K169" t="str">
        <f t="shared" si="16"/>
        <v/>
      </c>
      <c r="L169" t="str">
        <f t="shared" si="17"/>
        <v/>
      </c>
    </row>
    <row r="170" spans="1:12" x14ac:dyDescent="0.2">
      <c r="A170" s="2">
        <v>31</v>
      </c>
      <c r="B170">
        <v>1</v>
      </c>
      <c r="C170" t="s">
        <v>985</v>
      </c>
      <c r="D170" s="4">
        <v>38911</v>
      </c>
      <c r="E170" s="3">
        <v>0.54113425925925929</v>
      </c>
      <c r="F170">
        <v>2.5099999999999998</v>
      </c>
      <c r="G170">
        <f t="shared" si="12"/>
        <v>1.9924999999999999</v>
      </c>
      <c r="H170">
        <f t="shared" si="13"/>
        <v>0.5641734366900546</v>
      </c>
      <c r="I170">
        <f t="shared" si="14"/>
        <v>0.2820867183450273</v>
      </c>
      <c r="J170">
        <f t="shared" si="15"/>
        <v>3.0637500000000002</v>
      </c>
      <c r="K170">
        <f t="shared" si="16"/>
        <v>1.3358690787843603</v>
      </c>
      <c r="L170">
        <f t="shared" si="17"/>
        <v>0.27268313384862536</v>
      </c>
    </row>
    <row r="171" spans="1:12" x14ac:dyDescent="0.2">
      <c r="C171" t="s">
        <v>986</v>
      </c>
      <c r="D171" s="4">
        <v>38911</v>
      </c>
      <c r="E171" s="3">
        <v>0.5411921296296297</v>
      </c>
      <c r="F171">
        <v>2.29</v>
      </c>
      <c r="G171" t="str">
        <f t="shared" si="12"/>
        <v/>
      </c>
      <c r="H171" t="str">
        <f t="shared" si="13"/>
        <v/>
      </c>
      <c r="I171" t="str">
        <f t="shared" si="14"/>
        <v/>
      </c>
      <c r="J171" t="str">
        <f t="shared" si="15"/>
        <v/>
      </c>
      <c r="K171" t="str">
        <f t="shared" si="16"/>
        <v/>
      </c>
      <c r="L171" t="str">
        <f t="shared" si="17"/>
        <v/>
      </c>
    </row>
    <row r="172" spans="1:12" x14ac:dyDescent="0.2">
      <c r="C172" t="s">
        <v>987</v>
      </c>
      <c r="D172" s="4">
        <v>38911</v>
      </c>
      <c r="E172" s="3">
        <v>0.54126157407407405</v>
      </c>
      <c r="F172">
        <v>1.95</v>
      </c>
      <c r="G172" t="str">
        <f t="shared" si="12"/>
        <v/>
      </c>
      <c r="H172" t="str">
        <f t="shared" si="13"/>
        <v/>
      </c>
      <c r="I172" t="str">
        <f t="shared" si="14"/>
        <v/>
      </c>
      <c r="J172" t="str">
        <f t="shared" si="15"/>
        <v/>
      </c>
      <c r="K172" t="str">
        <f t="shared" si="16"/>
        <v/>
      </c>
      <c r="L172" t="str">
        <f t="shared" si="17"/>
        <v/>
      </c>
    </row>
    <row r="173" spans="1:12" x14ac:dyDescent="0.2">
      <c r="C173" t="s">
        <v>988</v>
      </c>
      <c r="D173" s="4">
        <v>38911</v>
      </c>
      <c r="E173" s="3">
        <v>0.54134259259259265</v>
      </c>
      <c r="F173">
        <v>1.22</v>
      </c>
      <c r="G173" t="str">
        <f t="shared" si="12"/>
        <v/>
      </c>
      <c r="H173" t="str">
        <f t="shared" si="13"/>
        <v/>
      </c>
      <c r="I173" t="str">
        <f t="shared" si="14"/>
        <v/>
      </c>
      <c r="J173" t="str">
        <f t="shared" si="15"/>
        <v/>
      </c>
      <c r="K173" t="str">
        <f t="shared" si="16"/>
        <v/>
      </c>
      <c r="L173" t="str">
        <f t="shared" si="17"/>
        <v/>
      </c>
    </row>
    <row r="174" spans="1:12" x14ac:dyDescent="0.2">
      <c r="B174">
        <v>2</v>
      </c>
      <c r="C174" t="s">
        <v>989</v>
      </c>
      <c r="D174" s="4">
        <v>38911</v>
      </c>
      <c r="E174" s="3">
        <v>0.54196759259259253</v>
      </c>
      <c r="F174">
        <v>2.57</v>
      </c>
      <c r="G174">
        <f t="shared" si="12"/>
        <v>2.9350000000000001</v>
      </c>
      <c r="H174">
        <f t="shared" si="13"/>
        <v>0.68354468276282443</v>
      </c>
      <c r="I174">
        <f t="shared" si="14"/>
        <v>0.34177234138141221</v>
      </c>
      <c r="J174" t="str">
        <f t="shared" si="15"/>
        <v/>
      </c>
      <c r="K174" t="str">
        <f t="shared" si="16"/>
        <v/>
      </c>
      <c r="L174" t="str">
        <f t="shared" si="17"/>
        <v/>
      </c>
    </row>
    <row r="175" spans="1:12" x14ac:dyDescent="0.2">
      <c r="C175" t="s">
        <v>990</v>
      </c>
      <c r="D175" s="4">
        <v>38911</v>
      </c>
      <c r="E175" s="3">
        <v>0.54206018518518517</v>
      </c>
      <c r="F175">
        <v>3.93</v>
      </c>
      <c r="G175" t="str">
        <f t="shared" si="12"/>
        <v/>
      </c>
      <c r="H175" t="str">
        <f t="shared" si="13"/>
        <v/>
      </c>
      <c r="I175" t="str">
        <f t="shared" si="14"/>
        <v/>
      </c>
      <c r="J175" t="str">
        <f t="shared" si="15"/>
        <v/>
      </c>
      <c r="K175" t="str">
        <f t="shared" si="16"/>
        <v/>
      </c>
      <c r="L175" t="str">
        <f t="shared" si="17"/>
        <v/>
      </c>
    </row>
    <row r="176" spans="1:12" x14ac:dyDescent="0.2">
      <c r="C176" t="s">
        <v>991</v>
      </c>
      <c r="D176" s="4">
        <v>38911</v>
      </c>
      <c r="E176" s="3">
        <v>0.54217592592592589</v>
      </c>
      <c r="F176">
        <v>2.42</v>
      </c>
      <c r="G176" t="str">
        <f t="shared" si="12"/>
        <v/>
      </c>
      <c r="H176" t="str">
        <f t="shared" si="13"/>
        <v/>
      </c>
      <c r="I176" t="str">
        <f t="shared" si="14"/>
        <v/>
      </c>
      <c r="J176" t="str">
        <f t="shared" si="15"/>
        <v/>
      </c>
      <c r="K176" t="str">
        <f t="shared" si="16"/>
        <v/>
      </c>
      <c r="L176" t="str">
        <f t="shared" si="17"/>
        <v/>
      </c>
    </row>
    <row r="177" spans="2:12" x14ac:dyDescent="0.2">
      <c r="C177" t="s">
        <v>992</v>
      </c>
      <c r="D177" s="4">
        <v>38911</v>
      </c>
      <c r="E177" s="3">
        <v>0.54228009259259258</v>
      </c>
      <c r="F177">
        <v>2.82</v>
      </c>
      <c r="G177" t="str">
        <f t="shared" si="12"/>
        <v/>
      </c>
      <c r="H177" t="str">
        <f t="shared" si="13"/>
        <v/>
      </c>
      <c r="I177" t="str">
        <f t="shared" si="14"/>
        <v/>
      </c>
      <c r="J177" t="str">
        <f t="shared" si="15"/>
        <v/>
      </c>
      <c r="K177" t="str">
        <f t="shared" si="16"/>
        <v/>
      </c>
      <c r="L177" t="str">
        <f t="shared" si="17"/>
        <v/>
      </c>
    </row>
    <row r="178" spans="2:12" x14ac:dyDescent="0.2">
      <c r="B178">
        <v>3</v>
      </c>
      <c r="C178" t="s">
        <v>993</v>
      </c>
      <c r="D178" s="4">
        <v>38911</v>
      </c>
      <c r="E178" s="3">
        <v>0.54271990740740739</v>
      </c>
      <c r="F178">
        <v>2.71</v>
      </c>
      <c r="G178">
        <f t="shared" si="12"/>
        <v>3.0975000000000001</v>
      </c>
      <c r="H178">
        <f t="shared" si="13"/>
        <v>1.0240564763071751</v>
      </c>
      <c r="I178">
        <f t="shared" si="14"/>
        <v>0.51202823815358756</v>
      </c>
      <c r="J178" t="str">
        <f t="shared" si="15"/>
        <v/>
      </c>
      <c r="K178" t="str">
        <f t="shared" si="16"/>
        <v/>
      </c>
      <c r="L178" t="str">
        <f t="shared" si="17"/>
        <v/>
      </c>
    </row>
    <row r="179" spans="2:12" x14ac:dyDescent="0.2">
      <c r="C179" t="s">
        <v>994</v>
      </c>
      <c r="D179" s="4">
        <v>38911</v>
      </c>
      <c r="E179" s="3">
        <v>0.5427777777777778</v>
      </c>
      <c r="F179">
        <v>4.62</v>
      </c>
      <c r="G179" t="str">
        <f t="shared" si="12"/>
        <v/>
      </c>
      <c r="H179" t="str">
        <f t="shared" si="13"/>
        <v/>
      </c>
      <c r="I179" t="str">
        <f t="shared" si="14"/>
        <v/>
      </c>
      <c r="J179" t="str">
        <f t="shared" si="15"/>
        <v/>
      </c>
      <c r="K179" t="str">
        <f t="shared" si="16"/>
        <v/>
      </c>
      <c r="L179" t="str">
        <f t="shared" si="17"/>
        <v/>
      </c>
    </row>
    <row r="180" spans="2:12" x14ac:dyDescent="0.2">
      <c r="C180" t="s">
        <v>995</v>
      </c>
      <c r="D180" s="4">
        <v>38911</v>
      </c>
      <c r="E180" s="3">
        <v>0.54282407407407407</v>
      </c>
      <c r="F180">
        <v>2.4</v>
      </c>
      <c r="G180" t="str">
        <f t="shared" si="12"/>
        <v/>
      </c>
      <c r="H180" t="str">
        <f t="shared" si="13"/>
        <v/>
      </c>
      <c r="I180" t="str">
        <f t="shared" si="14"/>
        <v/>
      </c>
      <c r="J180" t="str">
        <f t="shared" si="15"/>
        <v/>
      </c>
      <c r="K180" t="str">
        <f t="shared" si="16"/>
        <v/>
      </c>
      <c r="L180" t="str">
        <f t="shared" si="17"/>
        <v/>
      </c>
    </row>
    <row r="181" spans="2:12" x14ac:dyDescent="0.2">
      <c r="C181" t="s">
        <v>996</v>
      </c>
      <c r="D181" s="4">
        <v>38911</v>
      </c>
      <c r="E181" s="3">
        <v>0.54287037037037034</v>
      </c>
      <c r="F181">
        <v>2.66</v>
      </c>
      <c r="G181" t="str">
        <f t="shared" si="12"/>
        <v/>
      </c>
      <c r="H181" t="str">
        <f t="shared" si="13"/>
        <v/>
      </c>
      <c r="I181" t="str">
        <f t="shared" si="14"/>
        <v/>
      </c>
      <c r="J181" t="str">
        <f t="shared" si="15"/>
        <v/>
      </c>
      <c r="K181" t="str">
        <f t="shared" si="16"/>
        <v/>
      </c>
      <c r="L181" t="str">
        <f t="shared" si="17"/>
        <v/>
      </c>
    </row>
    <row r="182" spans="2:12" x14ac:dyDescent="0.2">
      <c r="B182">
        <v>4</v>
      </c>
      <c r="C182" t="s">
        <v>997</v>
      </c>
      <c r="D182" s="4">
        <v>38911</v>
      </c>
      <c r="E182" s="3">
        <v>0.54325231481481484</v>
      </c>
      <c r="F182">
        <v>2.83</v>
      </c>
      <c r="G182">
        <f t="shared" si="12"/>
        <v>2.7075000000000005</v>
      </c>
      <c r="H182">
        <f t="shared" si="13"/>
        <v>0.32139020935097523</v>
      </c>
      <c r="I182">
        <f t="shared" si="14"/>
        <v>0.16069510467548762</v>
      </c>
      <c r="J182" t="str">
        <f t="shared" si="15"/>
        <v/>
      </c>
      <c r="K182" t="str">
        <f t="shared" si="16"/>
        <v/>
      </c>
      <c r="L182" t="str">
        <f t="shared" si="17"/>
        <v/>
      </c>
    </row>
    <row r="183" spans="2:12" x14ac:dyDescent="0.2">
      <c r="C183" t="s">
        <v>998</v>
      </c>
      <c r="D183" s="4">
        <v>38911</v>
      </c>
      <c r="E183" s="3">
        <v>0.54328703703703707</v>
      </c>
      <c r="F183">
        <v>3.06</v>
      </c>
      <c r="G183" t="str">
        <f t="shared" si="12"/>
        <v/>
      </c>
      <c r="H183" t="str">
        <f t="shared" si="13"/>
        <v/>
      </c>
      <c r="I183" t="str">
        <f t="shared" si="14"/>
        <v/>
      </c>
      <c r="J183" t="str">
        <f t="shared" si="15"/>
        <v/>
      </c>
      <c r="K183" t="str">
        <f t="shared" si="16"/>
        <v/>
      </c>
      <c r="L183" t="str">
        <f t="shared" si="17"/>
        <v/>
      </c>
    </row>
    <row r="184" spans="2:12" x14ac:dyDescent="0.2">
      <c r="C184" t="s">
        <v>999</v>
      </c>
      <c r="D184" s="4">
        <v>38911</v>
      </c>
      <c r="E184" s="3">
        <v>0.5433796296296296</v>
      </c>
      <c r="F184">
        <v>2.64</v>
      </c>
      <c r="G184" t="str">
        <f t="shared" si="12"/>
        <v/>
      </c>
      <c r="H184" t="str">
        <f t="shared" si="13"/>
        <v/>
      </c>
      <c r="I184" t="str">
        <f t="shared" si="14"/>
        <v/>
      </c>
      <c r="J184" t="str">
        <f t="shared" si="15"/>
        <v/>
      </c>
      <c r="K184" t="str">
        <f t="shared" si="16"/>
        <v/>
      </c>
      <c r="L184" t="str">
        <f t="shared" si="17"/>
        <v/>
      </c>
    </row>
    <row r="185" spans="2:12" x14ac:dyDescent="0.2">
      <c r="C185" t="s">
        <v>1000</v>
      </c>
      <c r="D185" s="4">
        <v>38911</v>
      </c>
      <c r="E185" s="3">
        <v>0.54343750000000002</v>
      </c>
      <c r="F185">
        <v>2.2999999999999998</v>
      </c>
      <c r="G185" t="str">
        <f t="shared" si="12"/>
        <v/>
      </c>
      <c r="H185" t="str">
        <f t="shared" si="13"/>
        <v/>
      </c>
      <c r="I185" t="str">
        <f t="shared" si="14"/>
        <v/>
      </c>
      <c r="J185" t="str">
        <f t="shared" si="15"/>
        <v/>
      </c>
      <c r="K185" t="str">
        <f t="shared" si="16"/>
        <v/>
      </c>
      <c r="L185" t="str">
        <f t="shared" si="17"/>
        <v/>
      </c>
    </row>
    <row r="186" spans="2:12" x14ac:dyDescent="0.2">
      <c r="B186">
        <v>5</v>
      </c>
      <c r="C186" t="s">
        <v>1200</v>
      </c>
      <c r="D186" s="4">
        <v>38911</v>
      </c>
      <c r="E186" s="3">
        <v>0.54392361111111109</v>
      </c>
      <c r="F186">
        <v>4.16</v>
      </c>
      <c r="G186">
        <f t="shared" si="12"/>
        <v>2.9275000000000002</v>
      </c>
      <c r="H186">
        <f t="shared" si="13"/>
        <v>1.0788690065681437</v>
      </c>
      <c r="I186">
        <f t="shared" si="14"/>
        <v>0.53943450328407183</v>
      </c>
      <c r="J186" t="str">
        <f t="shared" si="15"/>
        <v/>
      </c>
      <c r="K186" t="str">
        <f t="shared" si="16"/>
        <v/>
      </c>
      <c r="L186" t="str">
        <f t="shared" si="17"/>
        <v/>
      </c>
    </row>
    <row r="187" spans="2:12" x14ac:dyDescent="0.2">
      <c r="C187" t="s">
        <v>1201</v>
      </c>
      <c r="D187" s="4">
        <v>38911</v>
      </c>
      <c r="E187" s="3">
        <v>0.54399305555555555</v>
      </c>
      <c r="F187">
        <v>2.82</v>
      </c>
      <c r="G187" t="str">
        <f t="shared" si="12"/>
        <v/>
      </c>
      <c r="H187" t="str">
        <f t="shared" si="13"/>
        <v/>
      </c>
      <c r="I187" t="str">
        <f t="shared" si="14"/>
        <v/>
      </c>
      <c r="J187" t="str">
        <f t="shared" si="15"/>
        <v/>
      </c>
      <c r="K187" t="str">
        <f t="shared" si="16"/>
        <v/>
      </c>
      <c r="L187" t="str">
        <f t="shared" si="17"/>
        <v/>
      </c>
    </row>
    <row r="188" spans="2:12" x14ac:dyDescent="0.2">
      <c r="C188" t="s">
        <v>1202</v>
      </c>
      <c r="D188" s="4">
        <v>38911</v>
      </c>
      <c r="E188" s="3">
        <v>0.54403935185185182</v>
      </c>
      <c r="F188">
        <v>1.55</v>
      </c>
      <c r="G188" t="str">
        <f t="shared" si="12"/>
        <v/>
      </c>
      <c r="H188" t="str">
        <f t="shared" si="13"/>
        <v/>
      </c>
      <c r="I188" t="str">
        <f t="shared" si="14"/>
        <v/>
      </c>
      <c r="J188" t="str">
        <f t="shared" si="15"/>
        <v/>
      </c>
      <c r="K188" t="str">
        <f t="shared" si="16"/>
        <v/>
      </c>
      <c r="L188" t="str">
        <f t="shared" si="17"/>
        <v/>
      </c>
    </row>
    <row r="189" spans="2:12" x14ac:dyDescent="0.2">
      <c r="C189" t="s">
        <v>1203</v>
      </c>
      <c r="D189" s="4">
        <v>38911</v>
      </c>
      <c r="E189" s="3">
        <v>0.54410879629629627</v>
      </c>
      <c r="F189">
        <v>3.18</v>
      </c>
      <c r="G189" t="str">
        <f t="shared" si="12"/>
        <v/>
      </c>
      <c r="H189" t="str">
        <f t="shared" si="13"/>
        <v/>
      </c>
      <c r="I189" t="str">
        <f t="shared" si="14"/>
        <v/>
      </c>
      <c r="J189" t="str">
        <f t="shared" si="15"/>
        <v/>
      </c>
      <c r="K189" t="str">
        <f t="shared" si="16"/>
        <v/>
      </c>
      <c r="L189" t="str">
        <f t="shared" si="17"/>
        <v/>
      </c>
    </row>
    <row r="190" spans="2:12" x14ac:dyDescent="0.2">
      <c r="B190">
        <v>6</v>
      </c>
      <c r="C190" t="s">
        <v>1204</v>
      </c>
      <c r="D190" s="4">
        <v>38911</v>
      </c>
      <c r="E190" s="3">
        <v>0.55474537037037031</v>
      </c>
      <c r="F190">
        <v>4.09</v>
      </c>
      <c r="G190">
        <f t="shared" si="12"/>
        <v>4.7225000000000001</v>
      </c>
      <c r="H190">
        <f t="shared" si="13"/>
        <v>2.2723904447372889</v>
      </c>
      <c r="I190">
        <f t="shared" si="14"/>
        <v>1.1361952223686445</v>
      </c>
      <c r="J190" t="str">
        <f t="shared" si="15"/>
        <v/>
      </c>
      <c r="K190" t="str">
        <f t="shared" si="16"/>
        <v/>
      </c>
      <c r="L190" t="str">
        <f t="shared" si="17"/>
        <v/>
      </c>
    </row>
    <row r="191" spans="2:12" x14ac:dyDescent="0.2">
      <c r="C191" t="s">
        <v>1205</v>
      </c>
      <c r="D191" s="4">
        <v>38911</v>
      </c>
      <c r="E191" s="3">
        <v>0.55481481481481476</v>
      </c>
      <c r="F191">
        <v>2.64</v>
      </c>
      <c r="G191" t="str">
        <f t="shared" si="12"/>
        <v/>
      </c>
      <c r="H191" t="str">
        <f t="shared" si="13"/>
        <v/>
      </c>
      <c r="I191" t="str">
        <f t="shared" si="14"/>
        <v/>
      </c>
      <c r="J191" t="str">
        <f t="shared" si="15"/>
        <v/>
      </c>
      <c r="K191" t="str">
        <f t="shared" si="16"/>
        <v/>
      </c>
      <c r="L191" t="str">
        <f t="shared" si="17"/>
        <v/>
      </c>
    </row>
    <row r="192" spans="2:12" x14ac:dyDescent="0.2">
      <c r="C192" t="s">
        <v>1206</v>
      </c>
      <c r="D192" s="4">
        <v>38911</v>
      </c>
      <c r="E192" s="3">
        <v>0.5549074074074074</v>
      </c>
      <c r="F192">
        <v>7.96</v>
      </c>
      <c r="G192" t="str">
        <f t="shared" si="12"/>
        <v/>
      </c>
      <c r="H192" t="str">
        <f t="shared" si="13"/>
        <v/>
      </c>
      <c r="I192" t="str">
        <f t="shared" si="14"/>
        <v/>
      </c>
      <c r="J192" t="str">
        <f t="shared" si="15"/>
        <v/>
      </c>
      <c r="K192" t="str">
        <f t="shared" si="16"/>
        <v/>
      </c>
      <c r="L192" t="str">
        <f t="shared" si="17"/>
        <v/>
      </c>
    </row>
    <row r="193" spans="1:12" x14ac:dyDescent="0.2">
      <c r="C193" t="s">
        <v>1207</v>
      </c>
      <c r="D193" s="4">
        <v>38911</v>
      </c>
      <c r="E193" s="3">
        <v>0.55495370370370367</v>
      </c>
      <c r="F193">
        <v>4.2</v>
      </c>
      <c r="G193" t="str">
        <f t="shared" si="12"/>
        <v/>
      </c>
      <c r="H193" t="str">
        <f t="shared" si="13"/>
        <v/>
      </c>
      <c r="I193" t="str">
        <f t="shared" si="14"/>
        <v/>
      </c>
      <c r="J193" t="str">
        <f t="shared" si="15"/>
        <v/>
      </c>
      <c r="K193" t="str">
        <f t="shared" si="16"/>
        <v/>
      </c>
      <c r="L193" t="str">
        <f t="shared" si="17"/>
        <v/>
      </c>
    </row>
    <row r="194" spans="1:12" x14ac:dyDescent="0.2">
      <c r="A194" s="2">
        <v>12</v>
      </c>
      <c r="B194">
        <v>1</v>
      </c>
      <c r="C194" t="s">
        <v>1208</v>
      </c>
      <c r="D194" s="4">
        <v>38911</v>
      </c>
      <c r="E194" s="3">
        <v>0.55518518518518511</v>
      </c>
      <c r="F194">
        <v>4.03</v>
      </c>
      <c r="G194">
        <f t="shared" si="12"/>
        <v>4.0374999999999996</v>
      </c>
      <c r="H194">
        <f t="shared" si="13"/>
        <v>0.25157835094989139</v>
      </c>
      <c r="I194">
        <f t="shared" si="14"/>
        <v>0.1257891754749457</v>
      </c>
      <c r="J194">
        <f t="shared" si="15"/>
        <v>3.6462499999999989</v>
      </c>
      <c r="K194">
        <f t="shared" si="16"/>
        <v>0.80631104420068922</v>
      </c>
      <c r="L194">
        <f t="shared" si="17"/>
        <v>0.16458755268853184</v>
      </c>
    </row>
    <row r="195" spans="1:12" x14ac:dyDescent="0.2">
      <c r="C195" t="s">
        <v>1209</v>
      </c>
      <c r="D195" s="4">
        <v>38911</v>
      </c>
      <c r="E195" s="3">
        <v>0.55532407407407403</v>
      </c>
      <c r="F195">
        <v>3.99</v>
      </c>
      <c r="G195" t="str">
        <f t="shared" ref="G195:G258" si="18">IF(B195&gt;0,AVERAGE($F195:$F198),"")</f>
        <v/>
      </c>
      <c r="H195" t="str">
        <f t="shared" ref="H195:H258" si="19">IF(B195&gt;0,STDEV($F195:$F198),"")</f>
        <v/>
      </c>
      <c r="I195" t="str">
        <f t="shared" ref="I195:I258" si="20">IF(B195&gt;0,STDEV($F195:$F198)/SQRT(COUNT($F195:$F198)),"")</f>
        <v/>
      </c>
      <c r="J195" t="str">
        <f t="shared" ref="J195:J258" si="21">IF(A195&gt;0,AVERAGE(F195:F218),"")</f>
        <v/>
      </c>
      <c r="K195" t="str">
        <f t="shared" ref="K195:K258" si="22">IF(A195&gt;0,STDEV($F195:$F218),"")</f>
        <v/>
      </c>
      <c r="L195" t="str">
        <f t="shared" ref="L195:L258" si="23">IF(A195&gt;0,STDEV($F195:$F218)/SQRT(COUNT($F195:$F218)),"")</f>
        <v/>
      </c>
    </row>
    <row r="196" spans="1:12" x14ac:dyDescent="0.2">
      <c r="C196" t="s">
        <v>1210</v>
      </c>
      <c r="D196" s="4">
        <v>38911</v>
      </c>
      <c r="E196" s="3">
        <v>0.55540509259259263</v>
      </c>
      <c r="F196">
        <v>3.76</v>
      </c>
      <c r="G196" t="str">
        <f t="shared" si="18"/>
        <v/>
      </c>
      <c r="H196" t="str">
        <f t="shared" si="19"/>
        <v/>
      </c>
      <c r="I196" t="str">
        <f t="shared" si="20"/>
        <v/>
      </c>
      <c r="J196" t="str">
        <f t="shared" si="21"/>
        <v/>
      </c>
      <c r="K196" t="str">
        <f t="shared" si="22"/>
        <v/>
      </c>
      <c r="L196" t="str">
        <f t="shared" si="23"/>
        <v/>
      </c>
    </row>
    <row r="197" spans="1:12" x14ac:dyDescent="0.2">
      <c r="C197" t="s">
        <v>1211</v>
      </c>
      <c r="D197" s="4">
        <v>38911</v>
      </c>
      <c r="E197" s="3">
        <v>0.55547453703703698</v>
      </c>
      <c r="F197">
        <v>4.37</v>
      </c>
      <c r="G197" t="str">
        <f t="shared" si="18"/>
        <v/>
      </c>
      <c r="H197" t="str">
        <f t="shared" si="19"/>
        <v/>
      </c>
      <c r="I197" t="str">
        <f t="shared" si="20"/>
        <v/>
      </c>
      <c r="J197" t="str">
        <f t="shared" si="21"/>
        <v/>
      </c>
      <c r="K197" t="str">
        <f t="shared" si="22"/>
        <v/>
      </c>
      <c r="L197" t="str">
        <f t="shared" si="23"/>
        <v/>
      </c>
    </row>
    <row r="198" spans="1:12" x14ac:dyDescent="0.2">
      <c r="B198">
        <v>2</v>
      </c>
      <c r="C198" t="s">
        <v>1212</v>
      </c>
      <c r="D198" s="4">
        <v>38911</v>
      </c>
      <c r="E198" s="3">
        <v>0.55603009259259262</v>
      </c>
      <c r="F198">
        <v>4.2</v>
      </c>
      <c r="G198">
        <f t="shared" si="18"/>
        <v>3.8649999999999998</v>
      </c>
      <c r="H198">
        <f t="shared" si="19"/>
        <v>0.47458754022133554</v>
      </c>
      <c r="I198">
        <f t="shared" si="20"/>
        <v>0.23729377011066777</v>
      </c>
      <c r="J198" t="str">
        <f t="shared" si="21"/>
        <v/>
      </c>
      <c r="K198" t="str">
        <f t="shared" si="22"/>
        <v/>
      </c>
      <c r="L198" t="str">
        <f t="shared" si="23"/>
        <v/>
      </c>
    </row>
    <row r="199" spans="1:12" x14ac:dyDescent="0.2">
      <c r="C199" t="s">
        <v>1015</v>
      </c>
      <c r="D199" s="4">
        <v>38911</v>
      </c>
      <c r="E199" s="3">
        <v>0.55608796296296303</v>
      </c>
      <c r="F199">
        <v>4.34</v>
      </c>
      <c r="G199" t="str">
        <f t="shared" si="18"/>
        <v/>
      </c>
      <c r="H199" t="str">
        <f t="shared" si="19"/>
        <v/>
      </c>
      <c r="I199" t="str">
        <f t="shared" si="20"/>
        <v/>
      </c>
      <c r="J199" t="str">
        <f t="shared" si="21"/>
        <v/>
      </c>
      <c r="K199" t="str">
        <f t="shared" si="22"/>
        <v/>
      </c>
      <c r="L199" t="str">
        <f t="shared" si="23"/>
        <v/>
      </c>
    </row>
    <row r="200" spans="1:12" x14ac:dyDescent="0.2">
      <c r="C200" t="s">
        <v>1016</v>
      </c>
      <c r="D200" s="4">
        <v>38911</v>
      </c>
      <c r="E200" s="3">
        <v>0.55613425925925919</v>
      </c>
      <c r="F200">
        <v>3.39</v>
      </c>
      <c r="G200" t="str">
        <f t="shared" si="18"/>
        <v/>
      </c>
      <c r="H200" t="str">
        <f t="shared" si="19"/>
        <v/>
      </c>
      <c r="I200" t="str">
        <f t="shared" si="20"/>
        <v/>
      </c>
      <c r="J200" t="str">
        <f t="shared" si="21"/>
        <v/>
      </c>
      <c r="K200" t="str">
        <f t="shared" si="22"/>
        <v/>
      </c>
      <c r="L200" t="str">
        <f t="shared" si="23"/>
        <v/>
      </c>
    </row>
    <row r="201" spans="1:12" x14ac:dyDescent="0.2">
      <c r="C201" t="s">
        <v>798</v>
      </c>
      <c r="D201" s="4">
        <v>38911</v>
      </c>
      <c r="E201" s="3">
        <v>0.55622685185185183</v>
      </c>
      <c r="F201">
        <v>3.53</v>
      </c>
      <c r="G201" t="str">
        <f t="shared" si="18"/>
        <v/>
      </c>
      <c r="H201" t="str">
        <f t="shared" si="19"/>
        <v/>
      </c>
      <c r="I201" t="str">
        <f t="shared" si="20"/>
        <v/>
      </c>
      <c r="J201" t="str">
        <f t="shared" si="21"/>
        <v/>
      </c>
      <c r="K201" t="str">
        <f t="shared" si="22"/>
        <v/>
      </c>
      <c r="L201" t="str">
        <f t="shared" si="23"/>
        <v/>
      </c>
    </row>
    <row r="202" spans="1:12" x14ac:dyDescent="0.2">
      <c r="B202">
        <v>3</v>
      </c>
      <c r="C202" t="s">
        <v>799</v>
      </c>
      <c r="D202" s="4">
        <v>38911</v>
      </c>
      <c r="E202" s="3">
        <v>0.55655092592592592</v>
      </c>
      <c r="F202">
        <v>2.82</v>
      </c>
      <c r="G202">
        <f t="shared" si="18"/>
        <v>3.4524999999999997</v>
      </c>
      <c r="H202">
        <f t="shared" si="19"/>
        <v>0.75026106567425432</v>
      </c>
      <c r="I202">
        <f t="shared" si="20"/>
        <v>0.37513053283712716</v>
      </c>
      <c r="J202" t="str">
        <f t="shared" si="21"/>
        <v/>
      </c>
      <c r="K202" t="str">
        <f t="shared" si="22"/>
        <v/>
      </c>
      <c r="L202" t="str">
        <f t="shared" si="23"/>
        <v/>
      </c>
    </row>
    <row r="203" spans="1:12" x14ac:dyDescent="0.2">
      <c r="C203" t="s">
        <v>800</v>
      </c>
      <c r="D203" s="4">
        <v>38911</v>
      </c>
      <c r="E203" s="3">
        <v>0.55659722222222219</v>
      </c>
      <c r="F203">
        <v>4.51</v>
      </c>
      <c r="G203" t="str">
        <f t="shared" si="18"/>
        <v/>
      </c>
      <c r="H203" t="str">
        <f t="shared" si="19"/>
        <v/>
      </c>
      <c r="I203" t="str">
        <f t="shared" si="20"/>
        <v/>
      </c>
      <c r="J203" t="str">
        <f t="shared" si="21"/>
        <v/>
      </c>
      <c r="K203" t="str">
        <f t="shared" si="22"/>
        <v/>
      </c>
      <c r="L203" t="str">
        <f t="shared" si="23"/>
        <v/>
      </c>
    </row>
    <row r="204" spans="1:12" x14ac:dyDescent="0.2">
      <c r="C204" t="s">
        <v>801</v>
      </c>
      <c r="D204" s="4">
        <v>38911</v>
      </c>
      <c r="E204" s="3">
        <v>0.55670138888888887</v>
      </c>
      <c r="F204">
        <v>3.44</v>
      </c>
      <c r="G204" t="str">
        <f t="shared" si="18"/>
        <v/>
      </c>
      <c r="H204" t="str">
        <f t="shared" si="19"/>
        <v/>
      </c>
      <c r="I204" t="str">
        <f t="shared" si="20"/>
        <v/>
      </c>
      <c r="J204" t="str">
        <f t="shared" si="21"/>
        <v/>
      </c>
      <c r="K204" t="str">
        <f t="shared" si="22"/>
        <v/>
      </c>
      <c r="L204" t="str">
        <f t="shared" si="23"/>
        <v/>
      </c>
    </row>
    <row r="205" spans="1:12" x14ac:dyDescent="0.2">
      <c r="C205" t="s">
        <v>802</v>
      </c>
      <c r="D205" s="4">
        <v>38911</v>
      </c>
      <c r="E205" s="3">
        <v>0.55679398148148151</v>
      </c>
      <c r="F205">
        <v>3.04</v>
      </c>
      <c r="G205" t="str">
        <f t="shared" si="18"/>
        <v/>
      </c>
      <c r="H205" t="str">
        <f t="shared" si="19"/>
        <v/>
      </c>
      <c r="I205" t="str">
        <f t="shared" si="20"/>
        <v/>
      </c>
      <c r="J205" t="str">
        <f t="shared" si="21"/>
        <v/>
      </c>
      <c r="K205" t="str">
        <f t="shared" si="22"/>
        <v/>
      </c>
      <c r="L205" t="str">
        <f t="shared" si="23"/>
        <v/>
      </c>
    </row>
    <row r="206" spans="1:12" x14ac:dyDescent="0.2">
      <c r="B206">
        <v>4</v>
      </c>
      <c r="C206" t="s">
        <v>803</v>
      </c>
      <c r="D206" s="4">
        <v>38911</v>
      </c>
      <c r="E206" s="3">
        <v>0.55718750000000006</v>
      </c>
      <c r="F206">
        <v>2.97</v>
      </c>
      <c r="G206">
        <f t="shared" si="18"/>
        <v>2.8675000000000002</v>
      </c>
      <c r="H206">
        <f t="shared" si="19"/>
        <v>0.27980648074457926</v>
      </c>
      <c r="I206">
        <f t="shared" si="20"/>
        <v>0.13990324037228963</v>
      </c>
      <c r="J206" t="str">
        <f t="shared" si="21"/>
        <v/>
      </c>
      <c r="K206" t="str">
        <f t="shared" si="22"/>
        <v/>
      </c>
      <c r="L206" t="str">
        <f t="shared" si="23"/>
        <v/>
      </c>
    </row>
    <row r="207" spans="1:12" x14ac:dyDescent="0.2">
      <c r="C207" t="s">
        <v>804</v>
      </c>
      <c r="D207" s="4">
        <v>38911</v>
      </c>
      <c r="E207" s="3">
        <v>0.55724537037037036</v>
      </c>
      <c r="F207">
        <v>2.4500000000000002</v>
      </c>
      <c r="G207" t="str">
        <f t="shared" si="18"/>
        <v/>
      </c>
      <c r="H207" t="str">
        <f t="shared" si="19"/>
        <v/>
      </c>
      <c r="I207" t="str">
        <f t="shared" si="20"/>
        <v/>
      </c>
      <c r="J207" t="str">
        <f t="shared" si="21"/>
        <v/>
      </c>
      <c r="K207" t="str">
        <f t="shared" si="22"/>
        <v/>
      </c>
      <c r="L207" t="str">
        <f t="shared" si="23"/>
        <v/>
      </c>
    </row>
    <row r="208" spans="1:12" x14ac:dyDescent="0.2">
      <c r="C208" t="s">
        <v>805</v>
      </c>
      <c r="D208" s="4">
        <v>38911</v>
      </c>
      <c r="E208" s="3">
        <v>0.55731481481481482</v>
      </c>
      <c r="F208">
        <v>3.04</v>
      </c>
      <c r="G208" t="str">
        <f t="shared" si="18"/>
        <v/>
      </c>
      <c r="H208" t="str">
        <f t="shared" si="19"/>
        <v/>
      </c>
      <c r="I208" t="str">
        <f t="shared" si="20"/>
        <v/>
      </c>
      <c r="J208" t="str">
        <f t="shared" si="21"/>
        <v/>
      </c>
      <c r="K208" t="str">
        <f t="shared" si="22"/>
        <v/>
      </c>
      <c r="L208" t="str">
        <f t="shared" si="23"/>
        <v/>
      </c>
    </row>
    <row r="209" spans="1:12" x14ac:dyDescent="0.2">
      <c r="C209" t="s">
        <v>806</v>
      </c>
      <c r="D209" s="4">
        <v>38911</v>
      </c>
      <c r="E209" s="3">
        <v>0.55738425925925927</v>
      </c>
      <c r="F209">
        <v>3.01</v>
      </c>
      <c r="G209" t="str">
        <f t="shared" si="18"/>
        <v/>
      </c>
      <c r="H209" t="str">
        <f t="shared" si="19"/>
        <v/>
      </c>
      <c r="I209" t="str">
        <f t="shared" si="20"/>
        <v/>
      </c>
      <c r="J209" t="str">
        <f t="shared" si="21"/>
        <v/>
      </c>
      <c r="K209" t="str">
        <f t="shared" si="22"/>
        <v/>
      </c>
      <c r="L209" t="str">
        <f t="shared" si="23"/>
        <v/>
      </c>
    </row>
    <row r="210" spans="1:12" x14ac:dyDescent="0.2">
      <c r="B210">
        <v>5</v>
      </c>
      <c r="C210" t="s">
        <v>807</v>
      </c>
      <c r="D210" s="4">
        <v>38911</v>
      </c>
      <c r="E210" s="3">
        <v>0.55782407407407408</v>
      </c>
      <c r="F210">
        <v>2.7</v>
      </c>
      <c r="G210">
        <f t="shared" si="18"/>
        <v>3.2824999999999998</v>
      </c>
      <c r="H210">
        <f t="shared" si="19"/>
        <v>0.61081230068382686</v>
      </c>
      <c r="I210">
        <f t="shared" si="20"/>
        <v>0.30540615034191343</v>
      </c>
      <c r="J210" t="str">
        <f t="shared" si="21"/>
        <v/>
      </c>
      <c r="K210" t="str">
        <f t="shared" si="22"/>
        <v/>
      </c>
      <c r="L210" t="str">
        <f t="shared" si="23"/>
        <v/>
      </c>
    </row>
    <row r="211" spans="1:12" x14ac:dyDescent="0.2">
      <c r="C211" t="s">
        <v>808</v>
      </c>
      <c r="D211" s="4">
        <v>38911</v>
      </c>
      <c r="E211" s="3">
        <v>0.55789351851851854</v>
      </c>
      <c r="F211">
        <v>3.37</v>
      </c>
      <c r="G211" t="str">
        <f t="shared" si="18"/>
        <v/>
      </c>
      <c r="H211" t="str">
        <f t="shared" si="19"/>
        <v/>
      </c>
      <c r="I211" t="str">
        <f t="shared" si="20"/>
        <v/>
      </c>
      <c r="J211" t="str">
        <f t="shared" si="21"/>
        <v/>
      </c>
      <c r="K211" t="str">
        <f t="shared" si="22"/>
        <v/>
      </c>
      <c r="L211" t="str">
        <f t="shared" si="23"/>
        <v/>
      </c>
    </row>
    <row r="212" spans="1:12" x14ac:dyDescent="0.2">
      <c r="C212" t="s">
        <v>809</v>
      </c>
      <c r="D212" s="4">
        <v>38911</v>
      </c>
      <c r="E212" s="3">
        <v>0.55793981481481481</v>
      </c>
      <c r="F212">
        <v>4.0999999999999996</v>
      </c>
      <c r="G212" t="str">
        <f t="shared" si="18"/>
        <v/>
      </c>
      <c r="H212" t="str">
        <f t="shared" si="19"/>
        <v/>
      </c>
      <c r="I212" t="str">
        <f t="shared" si="20"/>
        <v/>
      </c>
      <c r="J212" t="str">
        <f t="shared" si="21"/>
        <v/>
      </c>
      <c r="K212" t="str">
        <f t="shared" si="22"/>
        <v/>
      </c>
      <c r="L212" t="str">
        <f t="shared" si="23"/>
        <v/>
      </c>
    </row>
    <row r="213" spans="1:12" x14ac:dyDescent="0.2">
      <c r="C213" t="s">
        <v>810</v>
      </c>
      <c r="D213" s="4">
        <v>38911</v>
      </c>
      <c r="E213" s="3">
        <v>0.55799768518518522</v>
      </c>
      <c r="F213">
        <v>2.96</v>
      </c>
      <c r="G213" t="str">
        <f t="shared" si="18"/>
        <v/>
      </c>
      <c r="H213" t="str">
        <f t="shared" si="19"/>
        <v/>
      </c>
      <c r="I213" t="str">
        <f t="shared" si="20"/>
        <v/>
      </c>
      <c r="J213" t="str">
        <f t="shared" si="21"/>
        <v/>
      </c>
      <c r="K213" t="str">
        <f t="shared" si="22"/>
        <v/>
      </c>
      <c r="L213" t="str">
        <f t="shared" si="23"/>
        <v/>
      </c>
    </row>
    <row r="214" spans="1:12" x14ac:dyDescent="0.2">
      <c r="B214">
        <v>6</v>
      </c>
      <c r="C214" t="s">
        <v>811</v>
      </c>
      <c r="D214" s="4">
        <v>38911</v>
      </c>
      <c r="E214" s="3">
        <v>0.56574074074074077</v>
      </c>
      <c r="F214">
        <v>2.44</v>
      </c>
      <c r="G214">
        <f t="shared" si="18"/>
        <v>4.3725000000000005</v>
      </c>
      <c r="H214">
        <f t="shared" si="19"/>
        <v>1.2943563393955027</v>
      </c>
      <c r="I214">
        <f t="shared" si="20"/>
        <v>0.64717816969775133</v>
      </c>
      <c r="J214" t="str">
        <f t="shared" si="21"/>
        <v/>
      </c>
      <c r="K214" t="str">
        <f t="shared" si="22"/>
        <v/>
      </c>
      <c r="L214" t="str">
        <f t="shared" si="23"/>
        <v/>
      </c>
    </row>
    <row r="215" spans="1:12" x14ac:dyDescent="0.2">
      <c r="C215" t="s">
        <v>812</v>
      </c>
      <c r="D215" s="4">
        <v>38911</v>
      </c>
      <c r="E215" s="3">
        <v>0.5658333333333333</v>
      </c>
      <c r="F215">
        <v>5.05</v>
      </c>
      <c r="G215" t="str">
        <f t="shared" si="18"/>
        <v/>
      </c>
      <c r="H215" t="str">
        <f t="shared" si="19"/>
        <v/>
      </c>
      <c r="I215" t="str">
        <f t="shared" si="20"/>
        <v/>
      </c>
      <c r="J215" t="str">
        <f t="shared" si="21"/>
        <v/>
      </c>
      <c r="K215" t="str">
        <f t="shared" si="22"/>
        <v/>
      </c>
      <c r="L215" t="str">
        <f t="shared" si="23"/>
        <v/>
      </c>
    </row>
    <row r="216" spans="1:12" x14ac:dyDescent="0.2">
      <c r="C216" t="s">
        <v>813</v>
      </c>
      <c r="D216" s="4">
        <v>38911</v>
      </c>
      <c r="E216" s="3">
        <v>0.56592592592592594</v>
      </c>
      <c r="F216">
        <v>5.15</v>
      </c>
      <c r="G216" t="str">
        <f t="shared" si="18"/>
        <v/>
      </c>
      <c r="H216" t="str">
        <f t="shared" si="19"/>
        <v/>
      </c>
      <c r="I216" t="str">
        <f t="shared" si="20"/>
        <v/>
      </c>
      <c r="J216" t="str">
        <f t="shared" si="21"/>
        <v/>
      </c>
      <c r="K216" t="str">
        <f t="shared" si="22"/>
        <v/>
      </c>
      <c r="L216" t="str">
        <f t="shared" si="23"/>
        <v/>
      </c>
    </row>
    <row r="217" spans="1:12" x14ac:dyDescent="0.2">
      <c r="C217" t="s">
        <v>814</v>
      </c>
      <c r="D217" s="4">
        <v>38911</v>
      </c>
      <c r="E217" s="3">
        <v>0.56601851851851859</v>
      </c>
      <c r="F217">
        <v>4.8499999999999996</v>
      </c>
      <c r="G217" t="str">
        <f t="shared" si="18"/>
        <v/>
      </c>
      <c r="H217" t="str">
        <f t="shared" si="19"/>
        <v/>
      </c>
      <c r="I217" t="str">
        <f t="shared" si="20"/>
        <v/>
      </c>
      <c r="J217" t="str">
        <f t="shared" si="21"/>
        <v/>
      </c>
      <c r="K217" t="str">
        <f t="shared" si="22"/>
        <v/>
      </c>
      <c r="L217" t="str">
        <f t="shared" si="23"/>
        <v/>
      </c>
    </row>
    <row r="218" spans="1:12" x14ac:dyDescent="0.2">
      <c r="A218" s="2">
        <v>11</v>
      </c>
      <c r="B218">
        <v>1</v>
      </c>
      <c r="C218" t="s">
        <v>815</v>
      </c>
      <c r="D218" s="4">
        <v>38911</v>
      </c>
      <c r="E218" s="3">
        <v>0.56626157407407407</v>
      </c>
      <c r="F218">
        <v>3.26</v>
      </c>
      <c r="G218">
        <f t="shared" si="18"/>
        <v>4.1724999999999994</v>
      </c>
      <c r="H218">
        <f t="shared" si="19"/>
        <v>0.9292425230620236</v>
      </c>
      <c r="I218">
        <f t="shared" si="20"/>
        <v>0.4646212615310118</v>
      </c>
      <c r="J218">
        <f t="shared" si="21"/>
        <v>4.0349999999999993</v>
      </c>
      <c r="K218">
        <f t="shared" si="22"/>
        <v>0.75455716929808692</v>
      </c>
      <c r="L218">
        <f t="shared" si="23"/>
        <v>0.15402333721159783</v>
      </c>
    </row>
    <row r="219" spans="1:12" x14ac:dyDescent="0.2">
      <c r="C219" t="s">
        <v>816</v>
      </c>
      <c r="D219" s="4">
        <v>38911</v>
      </c>
      <c r="E219" s="3">
        <v>0.56634259259259256</v>
      </c>
      <c r="F219">
        <v>4.87</v>
      </c>
      <c r="G219" t="str">
        <f t="shared" si="18"/>
        <v/>
      </c>
      <c r="H219" t="str">
        <f t="shared" si="19"/>
        <v/>
      </c>
      <c r="I219" t="str">
        <f t="shared" si="20"/>
        <v/>
      </c>
      <c r="J219" t="str">
        <f t="shared" si="21"/>
        <v/>
      </c>
      <c r="K219" t="str">
        <f t="shared" si="22"/>
        <v/>
      </c>
      <c r="L219" t="str">
        <f t="shared" si="23"/>
        <v/>
      </c>
    </row>
    <row r="220" spans="1:12" x14ac:dyDescent="0.2">
      <c r="C220" t="s">
        <v>817</v>
      </c>
      <c r="D220" s="4">
        <v>38911</v>
      </c>
      <c r="E220" s="3">
        <v>0.56642361111111106</v>
      </c>
      <c r="F220">
        <v>3.49</v>
      </c>
      <c r="G220" t="str">
        <f t="shared" si="18"/>
        <v/>
      </c>
      <c r="H220" t="str">
        <f t="shared" si="19"/>
        <v/>
      </c>
      <c r="I220" t="str">
        <f t="shared" si="20"/>
        <v/>
      </c>
      <c r="J220" t="str">
        <f t="shared" si="21"/>
        <v/>
      </c>
      <c r="K220" t="str">
        <f t="shared" si="22"/>
        <v/>
      </c>
      <c r="L220" t="str">
        <f t="shared" si="23"/>
        <v/>
      </c>
    </row>
    <row r="221" spans="1:12" x14ac:dyDescent="0.2">
      <c r="C221" t="s">
        <v>818</v>
      </c>
      <c r="D221" s="4">
        <v>38911</v>
      </c>
      <c r="E221" s="3">
        <v>0.56650462962962966</v>
      </c>
      <c r="F221">
        <v>5.07</v>
      </c>
      <c r="G221" t="str">
        <f t="shared" si="18"/>
        <v/>
      </c>
      <c r="H221" t="str">
        <f t="shared" si="19"/>
        <v/>
      </c>
      <c r="I221" t="str">
        <f t="shared" si="20"/>
        <v/>
      </c>
      <c r="J221" t="str">
        <f t="shared" si="21"/>
        <v/>
      </c>
      <c r="K221" t="str">
        <f t="shared" si="22"/>
        <v/>
      </c>
      <c r="L221" t="str">
        <f t="shared" si="23"/>
        <v/>
      </c>
    </row>
    <row r="222" spans="1:12" x14ac:dyDescent="0.2">
      <c r="B222">
        <v>2</v>
      </c>
      <c r="C222" t="s">
        <v>819</v>
      </c>
      <c r="D222" s="4">
        <v>38911</v>
      </c>
      <c r="E222" s="3">
        <v>0.56711805555555561</v>
      </c>
      <c r="F222">
        <v>5.22</v>
      </c>
      <c r="G222">
        <f t="shared" si="18"/>
        <v>4.3450000000000006</v>
      </c>
      <c r="H222">
        <f t="shared" si="19"/>
        <v>0.83624159188597758</v>
      </c>
      <c r="I222">
        <f t="shared" si="20"/>
        <v>0.41812079594298879</v>
      </c>
      <c r="J222" t="str">
        <f t="shared" si="21"/>
        <v/>
      </c>
      <c r="K222" t="str">
        <f t="shared" si="22"/>
        <v/>
      </c>
      <c r="L222" t="str">
        <f t="shared" si="23"/>
        <v/>
      </c>
    </row>
    <row r="223" spans="1:12" x14ac:dyDescent="0.2">
      <c r="C223" t="s">
        <v>820</v>
      </c>
      <c r="D223" s="4">
        <v>38911</v>
      </c>
      <c r="E223" s="3">
        <v>0.56721064814814814</v>
      </c>
      <c r="F223">
        <v>3.6</v>
      </c>
      <c r="G223" t="str">
        <f t="shared" si="18"/>
        <v/>
      </c>
      <c r="H223" t="str">
        <f t="shared" si="19"/>
        <v/>
      </c>
      <c r="I223" t="str">
        <f t="shared" si="20"/>
        <v/>
      </c>
      <c r="J223" t="str">
        <f t="shared" si="21"/>
        <v/>
      </c>
      <c r="K223" t="str">
        <f t="shared" si="22"/>
        <v/>
      </c>
      <c r="L223" t="str">
        <f t="shared" si="23"/>
        <v/>
      </c>
    </row>
    <row r="224" spans="1:12" x14ac:dyDescent="0.2">
      <c r="C224" t="s">
        <v>821</v>
      </c>
      <c r="D224" s="4">
        <v>38911</v>
      </c>
      <c r="E224" s="3">
        <v>0.56731481481481483</v>
      </c>
      <c r="F224">
        <v>4.9000000000000004</v>
      </c>
      <c r="G224" t="str">
        <f t="shared" si="18"/>
        <v/>
      </c>
      <c r="H224" t="str">
        <f t="shared" si="19"/>
        <v/>
      </c>
      <c r="I224" t="str">
        <f t="shared" si="20"/>
        <v/>
      </c>
      <c r="J224" t="str">
        <f t="shared" si="21"/>
        <v/>
      </c>
      <c r="K224" t="str">
        <f t="shared" si="22"/>
        <v/>
      </c>
      <c r="L224" t="str">
        <f t="shared" si="23"/>
        <v/>
      </c>
    </row>
    <row r="225" spans="2:12" x14ac:dyDescent="0.2">
      <c r="C225" t="s">
        <v>822</v>
      </c>
      <c r="D225" s="4">
        <v>38911</v>
      </c>
      <c r="E225" s="3">
        <v>0.56738425925925928</v>
      </c>
      <c r="F225">
        <v>3.66</v>
      </c>
      <c r="G225" t="str">
        <f t="shared" si="18"/>
        <v/>
      </c>
      <c r="H225" t="str">
        <f t="shared" si="19"/>
        <v/>
      </c>
      <c r="I225" t="str">
        <f t="shared" si="20"/>
        <v/>
      </c>
      <c r="J225" t="str">
        <f t="shared" si="21"/>
        <v/>
      </c>
      <c r="K225" t="str">
        <f t="shared" si="22"/>
        <v/>
      </c>
      <c r="L225" t="str">
        <f t="shared" si="23"/>
        <v/>
      </c>
    </row>
    <row r="226" spans="2:12" x14ac:dyDescent="0.2">
      <c r="B226">
        <v>3</v>
      </c>
      <c r="C226" t="s">
        <v>823</v>
      </c>
      <c r="D226" s="4">
        <v>38911</v>
      </c>
      <c r="E226" s="3">
        <v>0.56800925925925927</v>
      </c>
      <c r="F226">
        <v>3.3</v>
      </c>
      <c r="G226">
        <f t="shared" si="18"/>
        <v>4.1399999999999997</v>
      </c>
      <c r="H226">
        <f t="shared" si="19"/>
        <v>0.57625225957619219</v>
      </c>
      <c r="I226">
        <f t="shared" si="20"/>
        <v>0.2881261297880961</v>
      </c>
      <c r="J226" t="str">
        <f t="shared" si="21"/>
        <v/>
      </c>
      <c r="K226" t="str">
        <f t="shared" si="22"/>
        <v/>
      </c>
      <c r="L226" t="str">
        <f t="shared" si="23"/>
        <v/>
      </c>
    </row>
    <row r="227" spans="2:12" x14ac:dyDescent="0.2">
      <c r="C227" t="s">
        <v>824</v>
      </c>
      <c r="D227" s="4">
        <v>38911</v>
      </c>
      <c r="E227" s="3">
        <v>0.56809027777777776</v>
      </c>
      <c r="F227">
        <v>4.3499999999999996</v>
      </c>
      <c r="G227" t="str">
        <f t="shared" si="18"/>
        <v/>
      </c>
      <c r="H227" t="str">
        <f t="shared" si="19"/>
        <v/>
      </c>
      <c r="I227" t="str">
        <f t="shared" si="20"/>
        <v/>
      </c>
      <c r="J227" t="str">
        <f t="shared" si="21"/>
        <v/>
      </c>
      <c r="K227" t="str">
        <f t="shared" si="22"/>
        <v/>
      </c>
      <c r="L227" t="str">
        <f t="shared" si="23"/>
        <v/>
      </c>
    </row>
    <row r="228" spans="2:12" x14ac:dyDescent="0.2">
      <c r="C228" t="s">
        <v>825</v>
      </c>
      <c r="D228" s="4">
        <v>38911</v>
      </c>
      <c r="E228" s="3">
        <v>0.5681828703703703</v>
      </c>
      <c r="F228">
        <v>4.6100000000000003</v>
      </c>
      <c r="G228" t="str">
        <f t="shared" si="18"/>
        <v/>
      </c>
      <c r="H228" t="str">
        <f t="shared" si="19"/>
        <v/>
      </c>
      <c r="I228" t="str">
        <f t="shared" si="20"/>
        <v/>
      </c>
      <c r="J228" t="str">
        <f t="shared" si="21"/>
        <v/>
      </c>
      <c r="K228" t="str">
        <f t="shared" si="22"/>
        <v/>
      </c>
      <c r="L228" t="str">
        <f t="shared" si="23"/>
        <v/>
      </c>
    </row>
    <row r="229" spans="2:12" x14ac:dyDescent="0.2">
      <c r="C229" t="s">
        <v>1046</v>
      </c>
      <c r="D229" s="4">
        <v>38911</v>
      </c>
      <c r="E229" s="3">
        <v>0.56828703703703709</v>
      </c>
      <c r="F229">
        <v>4.3</v>
      </c>
      <c r="G229" t="str">
        <f t="shared" si="18"/>
        <v/>
      </c>
      <c r="H229" t="str">
        <f t="shared" si="19"/>
        <v/>
      </c>
      <c r="I229" t="str">
        <f t="shared" si="20"/>
        <v/>
      </c>
      <c r="J229" t="str">
        <f t="shared" si="21"/>
        <v/>
      </c>
      <c r="K229" t="str">
        <f t="shared" si="22"/>
        <v/>
      </c>
      <c r="L229" t="str">
        <f t="shared" si="23"/>
        <v/>
      </c>
    </row>
    <row r="230" spans="2:12" x14ac:dyDescent="0.2">
      <c r="B230">
        <v>4</v>
      </c>
      <c r="C230" t="s">
        <v>1047</v>
      </c>
      <c r="D230" s="4">
        <v>38911</v>
      </c>
      <c r="E230" s="3">
        <v>0.56884259259259262</v>
      </c>
      <c r="F230">
        <v>2.83</v>
      </c>
      <c r="G230">
        <f t="shared" si="18"/>
        <v>3.5700000000000003</v>
      </c>
      <c r="H230">
        <f t="shared" si="19"/>
        <v>0.73751836135334836</v>
      </c>
      <c r="I230">
        <f t="shared" si="20"/>
        <v>0.36875918067667418</v>
      </c>
      <c r="J230" t="str">
        <f t="shared" si="21"/>
        <v/>
      </c>
      <c r="K230" t="str">
        <f t="shared" si="22"/>
        <v/>
      </c>
      <c r="L230" t="str">
        <f t="shared" si="23"/>
        <v/>
      </c>
    </row>
    <row r="231" spans="2:12" x14ac:dyDescent="0.2">
      <c r="C231" t="s">
        <v>1048</v>
      </c>
      <c r="D231" s="4">
        <v>38911</v>
      </c>
      <c r="E231" s="3">
        <v>0.56892361111111112</v>
      </c>
      <c r="F231">
        <v>3.05</v>
      </c>
      <c r="G231" t="str">
        <f t="shared" si="18"/>
        <v/>
      </c>
      <c r="H231" t="str">
        <f t="shared" si="19"/>
        <v/>
      </c>
      <c r="I231" t="str">
        <f t="shared" si="20"/>
        <v/>
      </c>
      <c r="J231" t="str">
        <f t="shared" si="21"/>
        <v/>
      </c>
      <c r="K231" t="str">
        <f t="shared" si="22"/>
        <v/>
      </c>
      <c r="L231" t="str">
        <f t="shared" si="23"/>
        <v/>
      </c>
    </row>
    <row r="232" spans="2:12" x14ac:dyDescent="0.2">
      <c r="C232" t="s">
        <v>1049</v>
      </c>
      <c r="D232" s="4">
        <v>38911</v>
      </c>
      <c r="E232" s="3">
        <v>0.5690277777777778</v>
      </c>
      <c r="F232">
        <v>4.0999999999999996</v>
      </c>
      <c r="G232" t="str">
        <f t="shared" si="18"/>
        <v/>
      </c>
      <c r="H232" t="str">
        <f t="shared" si="19"/>
        <v/>
      </c>
      <c r="I232" t="str">
        <f t="shared" si="20"/>
        <v/>
      </c>
      <c r="J232" t="str">
        <f t="shared" si="21"/>
        <v/>
      </c>
      <c r="K232" t="str">
        <f t="shared" si="22"/>
        <v/>
      </c>
      <c r="L232" t="str">
        <f t="shared" si="23"/>
        <v/>
      </c>
    </row>
    <row r="233" spans="2:12" x14ac:dyDescent="0.2">
      <c r="C233" t="s">
        <v>1050</v>
      </c>
      <c r="D233" s="4">
        <v>38911</v>
      </c>
      <c r="E233" s="3">
        <v>0.56914351851851852</v>
      </c>
      <c r="F233">
        <v>4.3</v>
      </c>
      <c r="G233" t="str">
        <f t="shared" si="18"/>
        <v/>
      </c>
      <c r="H233" t="str">
        <f t="shared" si="19"/>
        <v/>
      </c>
      <c r="I233" t="str">
        <f t="shared" si="20"/>
        <v/>
      </c>
      <c r="J233" t="str">
        <f t="shared" si="21"/>
        <v/>
      </c>
      <c r="K233" t="str">
        <f t="shared" si="22"/>
        <v/>
      </c>
      <c r="L233" t="str">
        <f t="shared" si="23"/>
        <v/>
      </c>
    </row>
    <row r="234" spans="2:12" x14ac:dyDescent="0.2">
      <c r="B234">
        <v>5</v>
      </c>
      <c r="C234" t="s">
        <v>1051</v>
      </c>
      <c r="D234" s="4">
        <v>38911</v>
      </c>
      <c r="E234" s="3">
        <v>0.56975694444444447</v>
      </c>
      <c r="F234">
        <v>3.02</v>
      </c>
      <c r="G234">
        <f t="shared" si="18"/>
        <v>4.3825000000000003</v>
      </c>
      <c r="H234">
        <f t="shared" si="19"/>
        <v>0.97489743050230449</v>
      </c>
      <c r="I234">
        <f t="shared" si="20"/>
        <v>0.48744871525115224</v>
      </c>
      <c r="J234" t="str">
        <f t="shared" si="21"/>
        <v/>
      </c>
      <c r="K234" t="str">
        <f t="shared" si="22"/>
        <v/>
      </c>
      <c r="L234" t="str">
        <f t="shared" si="23"/>
        <v/>
      </c>
    </row>
    <row r="235" spans="2:12" x14ac:dyDescent="0.2">
      <c r="C235" t="s">
        <v>1052</v>
      </c>
      <c r="D235" s="4">
        <v>38911</v>
      </c>
      <c r="E235" s="3">
        <v>0.56983796296296296</v>
      </c>
      <c r="F235">
        <v>5.14</v>
      </c>
      <c r="G235" t="str">
        <f t="shared" si="18"/>
        <v/>
      </c>
      <c r="H235" t="str">
        <f t="shared" si="19"/>
        <v/>
      </c>
      <c r="I235" t="str">
        <f t="shared" si="20"/>
        <v/>
      </c>
      <c r="J235" t="str">
        <f t="shared" si="21"/>
        <v/>
      </c>
      <c r="K235" t="str">
        <f t="shared" si="22"/>
        <v/>
      </c>
      <c r="L235" t="str">
        <f t="shared" si="23"/>
        <v/>
      </c>
    </row>
    <row r="236" spans="2:12" x14ac:dyDescent="0.2">
      <c r="C236" t="s">
        <v>1053</v>
      </c>
      <c r="D236" s="4">
        <v>38911</v>
      </c>
      <c r="E236" s="3">
        <v>0.5699305555555555</v>
      </c>
      <c r="F236">
        <v>5.03</v>
      </c>
      <c r="G236" t="str">
        <f t="shared" si="18"/>
        <v/>
      </c>
      <c r="H236" t="str">
        <f t="shared" si="19"/>
        <v/>
      </c>
      <c r="I236" t="str">
        <f t="shared" si="20"/>
        <v/>
      </c>
      <c r="J236" t="str">
        <f t="shared" si="21"/>
        <v/>
      </c>
      <c r="K236" t="str">
        <f t="shared" si="22"/>
        <v/>
      </c>
      <c r="L236" t="str">
        <f t="shared" si="23"/>
        <v/>
      </c>
    </row>
    <row r="237" spans="2:12" x14ac:dyDescent="0.2">
      <c r="C237" t="s">
        <v>1054</v>
      </c>
      <c r="D237" s="4">
        <v>38911</v>
      </c>
      <c r="E237" s="3">
        <v>0.56998842592592591</v>
      </c>
      <c r="F237">
        <v>4.34</v>
      </c>
      <c r="G237" t="str">
        <f t="shared" si="18"/>
        <v/>
      </c>
      <c r="H237" t="str">
        <f t="shared" si="19"/>
        <v/>
      </c>
      <c r="I237" t="str">
        <f t="shared" si="20"/>
        <v/>
      </c>
      <c r="J237" t="str">
        <f t="shared" si="21"/>
        <v/>
      </c>
      <c r="K237" t="str">
        <f t="shared" si="22"/>
        <v/>
      </c>
      <c r="L237" t="str">
        <f t="shared" si="23"/>
        <v/>
      </c>
    </row>
    <row r="238" spans="2:12" x14ac:dyDescent="0.2">
      <c r="B238">
        <v>6</v>
      </c>
      <c r="C238" t="s">
        <v>1055</v>
      </c>
      <c r="D238" s="4">
        <v>38911</v>
      </c>
      <c r="E238" s="3">
        <v>0.58528935185185182</v>
      </c>
      <c r="F238">
        <v>3.36</v>
      </c>
      <c r="G238">
        <f t="shared" si="18"/>
        <v>3.5999999999999996</v>
      </c>
      <c r="H238">
        <f t="shared" si="19"/>
        <v>0.32588341473600646</v>
      </c>
      <c r="I238">
        <f t="shared" si="20"/>
        <v>0.16294170736800323</v>
      </c>
      <c r="J238" t="str">
        <f t="shared" si="21"/>
        <v/>
      </c>
      <c r="K238" t="str">
        <f t="shared" si="22"/>
        <v/>
      </c>
      <c r="L238" t="str">
        <f t="shared" si="23"/>
        <v/>
      </c>
    </row>
    <row r="239" spans="2:12" x14ac:dyDescent="0.2">
      <c r="C239" t="s">
        <v>1056</v>
      </c>
      <c r="D239" s="4">
        <v>38911</v>
      </c>
      <c r="E239" s="3">
        <v>0.58535879629629628</v>
      </c>
      <c r="F239">
        <v>3.36</v>
      </c>
      <c r="G239" t="str">
        <f t="shared" si="18"/>
        <v/>
      </c>
      <c r="H239" t="str">
        <f t="shared" si="19"/>
        <v/>
      </c>
      <c r="I239" t="str">
        <f t="shared" si="20"/>
        <v/>
      </c>
      <c r="J239" t="str">
        <f t="shared" si="21"/>
        <v/>
      </c>
      <c r="K239" t="str">
        <f t="shared" si="22"/>
        <v/>
      </c>
      <c r="L239" t="str">
        <f t="shared" si="23"/>
        <v/>
      </c>
    </row>
    <row r="240" spans="2:12" x14ac:dyDescent="0.2">
      <c r="C240" t="s">
        <v>1057</v>
      </c>
      <c r="D240" s="4">
        <v>38911</v>
      </c>
      <c r="E240" s="3">
        <v>0.58543981481481489</v>
      </c>
      <c r="F240">
        <v>4.05</v>
      </c>
      <c r="G240" t="str">
        <f t="shared" si="18"/>
        <v/>
      </c>
      <c r="H240" t="str">
        <f t="shared" si="19"/>
        <v/>
      </c>
      <c r="I240" t="str">
        <f t="shared" si="20"/>
        <v/>
      </c>
      <c r="J240" t="str">
        <f t="shared" si="21"/>
        <v/>
      </c>
      <c r="K240" t="str">
        <f t="shared" si="22"/>
        <v/>
      </c>
      <c r="L240" t="str">
        <f t="shared" si="23"/>
        <v/>
      </c>
    </row>
    <row r="241" spans="1:12" x14ac:dyDescent="0.2">
      <c r="C241" t="s">
        <v>1058</v>
      </c>
      <c r="D241" s="4">
        <v>38911</v>
      </c>
      <c r="E241" s="3">
        <v>0.58550925925925923</v>
      </c>
      <c r="F241">
        <v>3.63</v>
      </c>
      <c r="G241" t="str">
        <f t="shared" si="18"/>
        <v/>
      </c>
      <c r="H241" t="str">
        <f t="shared" si="19"/>
        <v/>
      </c>
      <c r="I241" t="str">
        <f t="shared" si="20"/>
        <v/>
      </c>
      <c r="J241" t="str">
        <f t="shared" si="21"/>
        <v/>
      </c>
      <c r="K241" t="str">
        <f t="shared" si="22"/>
        <v/>
      </c>
      <c r="L241" t="str">
        <f t="shared" si="23"/>
        <v/>
      </c>
    </row>
    <row r="242" spans="1:12" x14ac:dyDescent="0.2">
      <c r="A242" s="2">
        <v>10</v>
      </c>
      <c r="B242">
        <v>1</v>
      </c>
      <c r="C242" t="s">
        <v>1059</v>
      </c>
      <c r="D242" s="4">
        <v>38911</v>
      </c>
      <c r="E242" s="3">
        <v>0.58587962962962969</v>
      </c>
      <c r="F242">
        <v>5.24</v>
      </c>
      <c r="G242">
        <f t="shared" si="18"/>
        <v>4.6775000000000002</v>
      </c>
      <c r="H242">
        <f t="shared" si="19"/>
        <v>1.3211705668333145</v>
      </c>
      <c r="I242">
        <f t="shared" si="20"/>
        <v>0.66058528341665723</v>
      </c>
      <c r="J242">
        <f t="shared" si="21"/>
        <v>4.3287500000000021</v>
      </c>
      <c r="K242">
        <f t="shared" si="22"/>
        <v>1.0915737044166534</v>
      </c>
      <c r="L242">
        <f t="shared" si="23"/>
        <v>0.22281654937170245</v>
      </c>
    </row>
    <row r="243" spans="1:12" x14ac:dyDescent="0.2">
      <c r="C243" t="s">
        <v>1060</v>
      </c>
      <c r="D243" s="4">
        <v>38911</v>
      </c>
      <c r="E243" s="3">
        <v>0.58604166666666668</v>
      </c>
      <c r="F243">
        <v>3.13</v>
      </c>
      <c r="G243" t="str">
        <f t="shared" si="18"/>
        <v/>
      </c>
      <c r="H243" t="str">
        <f t="shared" si="19"/>
        <v/>
      </c>
      <c r="I243" t="str">
        <f t="shared" si="20"/>
        <v/>
      </c>
      <c r="J243" t="str">
        <f t="shared" si="21"/>
        <v/>
      </c>
      <c r="K243" t="str">
        <f t="shared" si="22"/>
        <v/>
      </c>
      <c r="L243" t="str">
        <f t="shared" si="23"/>
        <v/>
      </c>
    </row>
    <row r="244" spans="1:12" x14ac:dyDescent="0.2">
      <c r="C244" t="s">
        <v>1061</v>
      </c>
      <c r="D244" s="4">
        <v>38911</v>
      </c>
      <c r="E244" s="3">
        <v>0.58611111111111114</v>
      </c>
      <c r="F244">
        <v>6.18</v>
      </c>
      <c r="G244" t="str">
        <f t="shared" si="18"/>
        <v/>
      </c>
      <c r="H244" t="str">
        <f t="shared" si="19"/>
        <v/>
      </c>
      <c r="I244" t="str">
        <f t="shared" si="20"/>
        <v/>
      </c>
      <c r="J244" t="str">
        <f t="shared" si="21"/>
        <v/>
      </c>
      <c r="K244" t="str">
        <f t="shared" si="22"/>
        <v/>
      </c>
      <c r="L244" t="str">
        <f t="shared" si="23"/>
        <v/>
      </c>
    </row>
    <row r="245" spans="1:12" x14ac:dyDescent="0.2">
      <c r="C245" t="s">
        <v>1062</v>
      </c>
      <c r="D245" s="4">
        <v>38911</v>
      </c>
      <c r="E245" s="3">
        <v>0.58622685185185186</v>
      </c>
      <c r="F245">
        <v>4.16</v>
      </c>
      <c r="G245" t="str">
        <f t="shared" si="18"/>
        <v/>
      </c>
      <c r="H245" t="str">
        <f t="shared" si="19"/>
        <v/>
      </c>
      <c r="I245" t="str">
        <f t="shared" si="20"/>
        <v/>
      </c>
      <c r="J245" t="str">
        <f t="shared" si="21"/>
        <v/>
      </c>
      <c r="K245" t="str">
        <f t="shared" si="22"/>
        <v/>
      </c>
      <c r="L245" t="str">
        <f t="shared" si="23"/>
        <v/>
      </c>
    </row>
    <row r="246" spans="1:12" x14ac:dyDescent="0.2">
      <c r="B246">
        <v>2</v>
      </c>
      <c r="C246" t="s">
        <v>1063</v>
      </c>
      <c r="D246" s="4">
        <v>38911</v>
      </c>
      <c r="E246" s="3">
        <v>0.58709490740740744</v>
      </c>
      <c r="F246">
        <v>2</v>
      </c>
      <c r="G246">
        <f t="shared" si="18"/>
        <v>3.8050000000000002</v>
      </c>
      <c r="H246">
        <f t="shared" si="19"/>
        <v>1.478794554132971</v>
      </c>
      <c r="I246">
        <f t="shared" si="20"/>
        <v>0.7393972770664855</v>
      </c>
      <c r="J246" t="str">
        <f t="shared" si="21"/>
        <v/>
      </c>
      <c r="K246" t="str">
        <f t="shared" si="22"/>
        <v/>
      </c>
      <c r="L246" t="str">
        <f t="shared" si="23"/>
        <v/>
      </c>
    </row>
    <row r="247" spans="1:12" x14ac:dyDescent="0.2">
      <c r="C247" t="s">
        <v>1064</v>
      </c>
      <c r="D247" s="4">
        <v>38911</v>
      </c>
      <c r="E247" s="3">
        <v>0.58716435185185178</v>
      </c>
      <c r="F247">
        <v>3.21</v>
      </c>
      <c r="G247" t="str">
        <f t="shared" si="18"/>
        <v/>
      </c>
      <c r="H247" t="str">
        <f t="shared" si="19"/>
        <v/>
      </c>
      <c r="I247" t="str">
        <f t="shared" si="20"/>
        <v/>
      </c>
      <c r="J247" t="str">
        <f t="shared" si="21"/>
        <v/>
      </c>
      <c r="K247" t="str">
        <f t="shared" si="22"/>
        <v/>
      </c>
      <c r="L247" t="str">
        <f t="shared" si="23"/>
        <v/>
      </c>
    </row>
    <row r="248" spans="1:12" x14ac:dyDescent="0.2">
      <c r="C248" t="s">
        <v>1065</v>
      </c>
      <c r="D248" s="4">
        <v>38911</v>
      </c>
      <c r="E248" s="3">
        <v>0.58725694444444443</v>
      </c>
      <c r="F248">
        <v>5.19</v>
      </c>
      <c r="G248" t="str">
        <f t="shared" si="18"/>
        <v/>
      </c>
      <c r="H248" t="str">
        <f t="shared" si="19"/>
        <v/>
      </c>
      <c r="I248" t="str">
        <f t="shared" si="20"/>
        <v/>
      </c>
      <c r="J248" t="str">
        <f t="shared" si="21"/>
        <v/>
      </c>
      <c r="K248" t="str">
        <f t="shared" si="22"/>
        <v/>
      </c>
      <c r="L248" t="str">
        <f t="shared" si="23"/>
        <v/>
      </c>
    </row>
    <row r="249" spans="1:12" x14ac:dyDescent="0.2">
      <c r="C249" t="s">
        <v>1066</v>
      </c>
      <c r="D249" s="4">
        <v>38911</v>
      </c>
      <c r="E249" s="3">
        <v>0.58737268518518515</v>
      </c>
      <c r="F249">
        <v>4.82</v>
      </c>
      <c r="G249" t="str">
        <f t="shared" si="18"/>
        <v/>
      </c>
      <c r="H249" t="str">
        <f t="shared" si="19"/>
        <v/>
      </c>
      <c r="I249" t="str">
        <f t="shared" si="20"/>
        <v/>
      </c>
      <c r="J249" t="str">
        <f t="shared" si="21"/>
        <v/>
      </c>
      <c r="K249" t="str">
        <f t="shared" si="22"/>
        <v/>
      </c>
      <c r="L249" t="str">
        <f t="shared" si="23"/>
        <v/>
      </c>
    </row>
    <row r="250" spans="1:12" x14ac:dyDescent="0.2">
      <c r="B250">
        <v>3</v>
      </c>
      <c r="C250" t="s">
        <v>1067</v>
      </c>
      <c r="D250" s="4">
        <v>38911</v>
      </c>
      <c r="E250" s="3">
        <v>0.58793981481481483</v>
      </c>
      <c r="F250">
        <v>5.62</v>
      </c>
      <c r="G250">
        <f t="shared" si="18"/>
        <v>4.76</v>
      </c>
      <c r="H250">
        <f t="shared" si="19"/>
        <v>0.60492423768050119</v>
      </c>
      <c r="I250">
        <f t="shared" si="20"/>
        <v>0.30246211884025059</v>
      </c>
      <c r="J250" t="str">
        <f t="shared" si="21"/>
        <v/>
      </c>
      <c r="K250" t="str">
        <f t="shared" si="22"/>
        <v/>
      </c>
      <c r="L250" t="str">
        <f t="shared" si="23"/>
        <v/>
      </c>
    </row>
    <row r="251" spans="1:12" x14ac:dyDescent="0.2">
      <c r="C251" t="s">
        <v>1068</v>
      </c>
      <c r="D251" s="4">
        <v>38911</v>
      </c>
      <c r="E251" s="3">
        <v>0.58799768518518525</v>
      </c>
      <c r="F251">
        <v>4.3899999999999997</v>
      </c>
      <c r="G251" t="str">
        <f t="shared" si="18"/>
        <v/>
      </c>
      <c r="H251" t="str">
        <f t="shared" si="19"/>
        <v/>
      </c>
      <c r="I251" t="str">
        <f t="shared" si="20"/>
        <v/>
      </c>
      <c r="J251" t="str">
        <f t="shared" si="21"/>
        <v/>
      </c>
      <c r="K251" t="str">
        <f t="shared" si="22"/>
        <v/>
      </c>
      <c r="L251" t="str">
        <f t="shared" si="23"/>
        <v/>
      </c>
    </row>
    <row r="252" spans="1:12" x14ac:dyDescent="0.2">
      <c r="C252" t="s">
        <v>1069</v>
      </c>
      <c r="D252" s="4">
        <v>38911</v>
      </c>
      <c r="E252" s="3">
        <v>0.58804398148148151</v>
      </c>
      <c r="F252">
        <v>4.74</v>
      </c>
      <c r="G252" t="str">
        <f t="shared" si="18"/>
        <v/>
      </c>
      <c r="H252" t="str">
        <f t="shared" si="19"/>
        <v/>
      </c>
      <c r="I252" t="str">
        <f t="shared" si="20"/>
        <v/>
      </c>
      <c r="J252" t="str">
        <f t="shared" si="21"/>
        <v/>
      </c>
      <c r="K252" t="str">
        <f t="shared" si="22"/>
        <v/>
      </c>
      <c r="L252" t="str">
        <f t="shared" si="23"/>
        <v/>
      </c>
    </row>
    <row r="253" spans="1:12" x14ac:dyDescent="0.2">
      <c r="C253" t="s">
        <v>1070</v>
      </c>
      <c r="D253" s="4">
        <v>38911</v>
      </c>
      <c r="E253" s="3">
        <v>0.58811342592592586</v>
      </c>
      <c r="F253">
        <v>4.29</v>
      </c>
      <c r="G253" t="str">
        <f t="shared" si="18"/>
        <v/>
      </c>
      <c r="H253" t="str">
        <f t="shared" si="19"/>
        <v/>
      </c>
      <c r="I253" t="str">
        <f t="shared" si="20"/>
        <v/>
      </c>
      <c r="J253" t="str">
        <f t="shared" si="21"/>
        <v/>
      </c>
      <c r="K253" t="str">
        <f t="shared" si="22"/>
        <v/>
      </c>
      <c r="L253" t="str">
        <f t="shared" si="23"/>
        <v/>
      </c>
    </row>
    <row r="254" spans="1:12" x14ac:dyDescent="0.2">
      <c r="B254">
        <v>4</v>
      </c>
      <c r="C254" t="s">
        <v>1071</v>
      </c>
      <c r="D254" s="4">
        <v>38911</v>
      </c>
      <c r="E254" s="3">
        <v>0.58862268518518512</v>
      </c>
      <c r="F254">
        <v>4.1900000000000004</v>
      </c>
      <c r="G254">
        <f t="shared" si="18"/>
        <v>4.3775000000000004</v>
      </c>
      <c r="H254">
        <f t="shared" si="19"/>
        <v>1.5615670548095795</v>
      </c>
      <c r="I254">
        <f t="shared" si="20"/>
        <v>0.78078352740478973</v>
      </c>
      <c r="J254" t="str">
        <f t="shared" si="21"/>
        <v/>
      </c>
      <c r="K254" t="str">
        <f t="shared" si="22"/>
        <v/>
      </c>
      <c r="L254" t="str">
        <f t="shared" si="23"/>
        <v/>
      </c>
    </row>
    <row r="255" spans="1:12" x14ac:dyDescent="0.2">
      <c r="C255" t="s">
        <v>1072</v>
      </c>
      <c r="D255" s="4">
        <v>38911</v>
      </c>
      <c r="E255" s="3">
        <v>0.58870370370370373</v>
      </c>
      <c r="F255">
        <v>2.4500000000000002</v>
      </c>
      <c r="G255" t="str">
        <f t="shared" si="18"/>
        <v/>
      </c>
      <c r="H255" t="str">
        <f t="shared" si="19"/>
        <v/>
      </c>
      <c r="I255" t="str">
        <f t="shared" si="20"/>
        <v/>
      </c>
      <c r="J255" t="str">
        <f t="shared" si="21"/>
        <v/>
      </c>
      <c r="K255" t="str">
        <f t="shared" si="22"/>
        <v/>
      </c>
      <c r="L255" t="str">
        <f t="shared" si="23"/>
        <v/>
      </c>
    </row>
    <row r="256" spans="1:12" x14ac:dyDescent="0.2">
      <c r="C256" t="s">
        <v>1073</v>
      </c>
      <c r="D256" s="4">
        <v>38911</v>
      </c>
      <c r="E256" s="3">
        <v>0.58879629629629626</v>
      </c>
      <c r="F256">
        <v>6.25</v>
      </c>
      <c r="G256" t="str">
        <f t="shared" si="18"/>
        <v/>
      </c>
      <c r="H256" t="str">
        <f t="shared" si="19"/>
        <v/>
      </c>
      <c r="I256" t="str">
        <f t="shared" si="20"/>
        <v/>
      </c>
      <c r="J256" t="str">
        <f t="shared" si="21"/>
        <v/>
      </c>
      <c r="K256" t="str">
        <f t="shared" si="22"/>
        <v/>
      </c>
      <c r="L256" t="str">
        <f t="shared" si="23"/>
        <v/>
      </c>
    </row>
    <row r="257" spans="1:12" x14ac:dyDescent="0.2">
      <c r="C257" t="s">
        <v>1074</v>
      </c>
      <c r="D257" s="4">
        <v>38911</v>
      </c>
      <c r="E257" s="3">
        <v>0.58885416666666668</v>
      </c>
      <c r="F257">
        <v>4.62</v>
      </c>
      <c r="G257" t="str">
        <f t="shared" si="18"/>
        <v/>
      </c>
      <c r="H257" t="str">
        <f t="shared" si="19"/>
        <v/>
      </c>
      <c r="I257" t="str">
        <f t="shared" si="20"/>
        <v/>
      </c>
      <c r="J257" t="str">
        <f t="shared" si="21"/>
        <v/>
      </c>
      <c r="K257" t="str">
        <f t="shared" si="22"/>
        <v/>
      </c>
      <c r="L257" t="str">
        <f t="shared" si="23"/>
        <v/>
      </c>
    </row>
    <row r="258" spans="1:12" x14ac:dyDescent="0.2">
      <c r="B258">
        <v>5</v>
      </c>
      <c r="C258" t="s">
        <v>1075</v>
      </c>
      <c r="D258" s="4">
        <v>38911</v>
      </c>
      <c r="E258" s="3">
        <v>0.58942129629629625</v>
      </c>
      <c r="F258">
        <v>4.67</v>
      </c>
      <c r="G258">
        <f t="shared" si="18"/>
        <v>4.4450000000000003</v>
      </c>
      <c r="H258">
        <f t="shared" si="19"/>
        <v>0.85901105930016497</v>
      </c>
      <c r="I258">
        <f t="shared" si="20"/>
        <v>0.42950552965008248</v>
      </c>
      <c r="J258" t="str">
        <f t="shared" si="21"/>
        <v/>
      </c>
      <c r="K258" t="str">
        <f t="shared" si="22"/>
        <v/>
      </c>
      <c r="L258" t="str">
        <f t="shared" si="23"/>
        <v/>
      </c>
    </row>
    <row r="259" spans="1:12" x14ac:dyDescent="0.2">
      <c r="C259" t="s">
        <v>1076</v>
      </c>
      <c r="D259" s="4">
        <v>38911</v>
      </c>
      <c r="E259" s="3">
        <v>0.5894907407407407</v>
      </c>
      <c r="F259">
        <v>4.32</v>
      </c>
      <c r="G259" t="str">
        <f t="shared" ref="G259:G322" si="24">IF(B259&gt;0,AVERAGE($F259:$F262),"")</f>
        <v/>
      </c>
      <c r="H259" t="str">
        <f t="shared" ref="H259:H322" si="25">IF(B259&gt;0,STDEV($F259:$F262),"")</f>
        <v/>
      </c>
      <c r="I259" t="str">
        <f t="shared" ref="I259:I322" si="26">IF(B259&gt;0,STDEV($F259:$F262)/SQRT(COUNT($F259:$F262)),"")</f>
        <v/>
      </c>
      <c r="J259" t="str">
        <f t="shared" ref="J259:J322" si="27">IF(A259&gt;0,AVERAGE(F259:F282),"")</f>
        <v/>
      </c>
      <c r="K259" t="str">
        <f t="shared" ref="K259:K322" si="28">IF(A259&gt;0,STDEV($F259:$F282),"")</f>
        <v/>
      </c>
      <c r="L259" t="str">
        <f t="shared" ref="L259:L322" si="29">IF(A259&gt;0,STDEV($F259:$F282)/SQRT(COUNT($F259:$F282)),"")</f>
        <v/>
      </c>
    </row>
    <row r="260" spans="1:12" x14ac:dyDescent="0.2">
      <c r="C260" t="s">
        <v>1077</v>
      </c>
      <c r="D260" s="4">
        <v>38911</v>
      </c>
      <c r="E260" s="3">
        <v>0.58958333333333335</v>
      </c>
      <c r="F260">
        <v>5.43</v>
      </c>
      <c r="G260" t="str">
        <f t="shared" si="24"/>
        <v/>
      </c>
      <c r="H260" t="str">
        <f t="shared" si="25"/>
        <v/>
      </c>
      <c r="I260" t="str">
        <f t="shared" si="26"/>
        <v/>
      </c>
      <c r="J260" t="str">
        <f t="shared" si="27"/>
        <v/>
      </c>
      <c r="K260" t="str">
        <f t="shared" si="28"/>
        <v/>
      </c>
      <c r="L260" t="str">
        <f t="shared" si="29"/>
        <v/>
      </c>
    </row>
    <row r="261" spans="1:12" x14ac:dyDescent="0.2">
      <c r="C261" t="s">
        <v>861</v>
      </c>
      <c r="D261" s="4">
        <v>38911</v>
      </c>
      <c r="E261" s="3">
        <v>0.58962962962962961</v>
      </c>
      <c r="F261">
        <v>3.36</v>
      </c>
      <c r="G261" t="str">
        <f t="shared" si="24"/>
        <v/>
      </c>
      <c r="H261" t="str">
        <f t="shared" si="25"/>
        <v/>
      </c>
      <c r="I261" t="str">
        <f t="shared" si="26"/>
        <v/>
      </c>
      <c r="J261" t="str">
        <f t="shared" si="27"/>
        <v/>
      </c>
      <c r="K261" t="str">
        <f t="shared" si="28"/>
        <v/>
      </c>
      <c r="L261" t="str">
        <f t="shared" si="29"/>
        <v/>
      </c>
    </row>
    <row r="262" spans="1:12" x14ac:dyDescent="0.2">
      <c r="B262">
        <v>6</v>
      </c>
      <c r="C262" t="s">
        <v>862</v>
      </c>
      <c r="D262" s="4">
        <v>38911</v>
      </c>
      <c r="E262" s="3">
        <v>0.60064814814814815</v>
      </c>
      <c r="F262">
        <v>4.3099999999999996</v>
      </c>
      <c r="G262">
        <f t="shared" si="24"/>
        <v>3.9075000000000002</v>
      </c>
      <c r="H262">
        <f t="shared" si="25"/>
        <v>0.79168070162997539</v>
      </c>
      <c r="I262">
        <f t="shared" si="26"/>
        <v>0.3958403508149877</v>
      </c>
      <c r="J262" t="str">
        <f t="shared" si="27"/>
        <v/>
      </c>
      <c r="K262" t="str">
        <f t="shared" si="28"/>
        <v/>
      </c>
      <c r="L262" t="str">
        <f t="shared" si="29"/>
        <v/>
      </c>
    </row>
    <row r="263" spans="1:12" x14ac:dyDescent="0.2">
      <c r="C263" t="s">
        <v>863</v>
      </c>
      <c r="D263" s="4">
        <v>38911</v>
      </c>
      <c r="E263" s="3">
        <v>0.60070601851851857</v>
      </c>
      <c r="F263">
        <v>4.72</v>
      </c>
      <c r="G263" t="str">
        <f t="shared" si="24"/>
        <v/>
      </c>
      <c r="H263" t="str">
        <f t="shared" si="25"/>
        <v/>
      </c>
      <c r="I263" t="str">
        <f t="shared" si="26"/>
        <v/>
      </c>
      <c r="J263" t="str">
        <f t="shared" si="27"/>
        <v/>
      </c>
      <c r="K263" t="str">
        <f t="shared" si="28"/>
        <v/>
      </c>
      <c r="L263" t="str">
        <f t="shared" si="29"/>
        <v/>
      </c>
    </row>
    <row r="264" spans="1:12" x14ac:dyDescent="0.2">
      <c r="C264" t="s">
        <v>864</v>
      </c>
      <c r="D264" s="4">
        <v>38911</v>
      </c>
      <c r="E264" s="3">
        <v>0.60075231481481484</v>
      </c>
      <c r="F264">
        <v>3.7</v>
      </c>
      <c r="G264" t="str">
        <f t="shared" si="24"/>
        <v/>
      </c>
      <c r="H264" t="str">
        <f t="shared" si="25"/>
        <v/>
      </c>
      <c r="I264" t="str">
        <f t="shared" si="26"/>
        <v/>
      </c>
      <c r="J264" t="str">
        <f t="shared" si="27"/>
        <v/>
      </c>
      <c r="K264" t="str">
        <f t="shared" si="28"/>
        <v/>
      </c>
      <c r="L264" t="str">
        <f t="shared" si="29"/>
        <v/>
      </c>
    </row>
    <row r="265" spans="1:12" x14ac:dyDescent="0.2">
      <c r="C265" t="s">
        <v>865</v>
      </c>
      <c r="D265" s="4">
        <v>38911</v>
      </c>
      <c r="E265" s="3">
        <v>0.60081018518518514</v>
      </c>
      <c r="F265">
        <v>2.9</v>
      </c>
      <c r="G265" t="str">
        <f t="shared" si="24"/>
        <v/>
      </c>
      <c r="H265" t="str">
        <f t="shared" si="25"/>
        <v/>
      </c>
      <c r="I265" t="str">
        <f t="shared" si="26"/>
        <v/>
      </c>
      <c r="J265" t="str">
        <f t="shared" si="27"/>
        <v/>
      </c>
      <c r="K265" t="str">
        <f t="shared" si="28"/>
        <v/>
      </c>
      <c r="L265" t="str">
        <f t="shared" si="29"/>
        <v/>
      </c>
    </row>
    <row r="266" spans="1:12" x14ac:dyDescent="0.2">
      <c r="A266" s="2">
        <v>9</v>
      </c>
      <c r="B266">
        <v>1</v>
      </c>
      <c r="C266" t="s">
        <v>866</v>
      </c>
      <c r="D266" s="4">
        <v>38911</v>
      </c>
      <c r="E266" s="3">
        <v>0.60111111111111104</v>
      </c>
      <c r="F266">
        <v>4.55</v>
      </c>
      <c r="G266">
        <f t="shared" si="24"/>
        <v>4.21</v>
      </c>
      <c r="H266">
        <f t="shared" si="25"/>
        <v>0.284604989415154</v>
      </c>
      <c r="I266">
        <f t="shared" si="26"/>
        <v>0.142302494707577</v>
      </c>
      <c r="J266">
        <f t="shared" si="27"/>
        <v>4.1316666666666659</v>
      </c>
      <c r="K266">
        <f t="shared" si="28"/>
        <v>0.68902367389547325</v>
      </c>
      <c r="L266">
        <f t="shared" si="29"/>
        <v>0.14064636847847861</v>
      </c>
    </row>
    <row r="267" spans="1:12" x14ac:dyDescent="0.2">
      <c r="C267" t="s">
        <v>867</v>
      </c>
      <c r="D267" s="4">
        <v>38911</v>
      </c>
      <c r="E267" s="3">
        <v>0.60121527777777783</v>
      </c>
      <c r="F267">
        <v>4.34</v>
      </c>
      <c r="G267" t="str">
        <f t="shared" si="24"/>
        <v/>
      </c>
      <c r="H267" t="str">
        <f t="shared" si="25"/>
        <v/>
      </c>
      <c r="I267" t="str">
        <f t="shared" si="26"/>
        <v/>
      </c>
      <c r="J267" t="str">
        <f t="shared" si="27"/>
        <v/>
      </c>
      <c r="K267" t="str">
        <f t="shared" si="28"/>
        <v/>
      </c>
      <c r="L267" t="str">
        <f t="shared" si="29"/>
        <v/>
      </c>
    </row>
    <row r="268" spans="1:12" x14ac:dyDescent="0.2">
      <c r="C268" t="s">
        <v>868</v>
      </c>
      <c r="D268" s="4">
        <v>38911</v>
      </c>
      <c r="E268" s="3">
        <v>0.60148148148148151</v>
      </c>
      <c r="F268">
        <v>3.98</v>
      </c>
      <c r="G268" t="str">
        <f t="shared" si="24"/>
        <v/>
      </c>
      <c r="H268" t="str">
        <f t="shared" si="25"/>
        <v/>
      </c>
      <c r="I268" t="str">
        <f t="shared" si="26"/>
        <v/>
      </c>
      <c r="J268" t="str">
        <f t="shared" si="27"/>
        <v/>
      </c>
      <c r="K268" t="str">
        <f t="shared" si="28"/>
        <v/>
      </c>
      <c r="L268" t="str">
        <f t="shared" si="29"/>
        <v/>
      </c>
    </row>
    <row r="269" spans="1:12" x14ac:dyDescent="0.2">
      <c r="C269" t="s">
        <v>869</v>
      </c>
      <c r="D269" s="4">
        <v>38911</v>
      </c>
      <c r="E269" s="3">
        <v>0.60165509259259264</v>
      </c>
      <c r="F269">
        <v>3.97</v>
      </c>
      <c r="G269" t="str">
        <f t="shared" si="24"/>
        <v/>
      </c>
      <c r="H269" t="str">
        <f t="shared" si="25"/>
        <v/>
      </c>
      <c r="I269" t="str">
        <f t="shared" si="26"/>
        <v/>
      </c>
      <c r="J269" t="str">
        <f t="shared" si="27"/>
        <v/>
      </c>
      <c r="K269" t="str">
        <f t="shared" si="28"/>
        <v/>
      </c>
      <c r="L269" t="str">
        <f t="shared" si="29"/>
        <v/>
      </c>
    </row>
    <row r="270" spans="1:12" x14ac:dyDescent="0.2">
      <c r="B270">
        <v>2</v>
      </c>
      <c r="C270" t="s">
        <v>870</v>
      </c>
      <c r="D270" s="4">
        <v>38911</v>
      </c>
      <c r="E270" s="3">
        <v>0.60221064814814818</v>
      </c>
      <c r="F270">
        <v>2.48</v>
      </c>
      <c r="G270">
        <f t="shared" si="24"/>
        <v>4.0425000000000004</v>
      </c>
      <c r="H270">
        <f t="shared" si="25"/>
        <v>1.0656570742973535</v>
      </c>
      <c r="I270">
        <f t="shared" si="26"/>
        <v>0.53282853714867673</v>
      </c>
      <c r="J270" t="str">
        <f t="shared" si="27"/>
        <v/>
      </c>
      <c r="K270" t="str">
        <f t="shared" si="28"/>
        <v/>
      </c>
      <c r="L270" t="str">
        <f t="shared" si="29"/>
        <v/>
      </c>
    </row>
    <row r="271" spans="1:12" x14ac:dyDescent="0.2">
      <c r="C271" t="s">
        <v>871</v>
      </c>
      <c r="D271" s="4">
        <v>38911</v>
      </c>
      <c r="E271" s="3">
        <v>0.60225694444444444</v>
      </c>
      <c r="F271">
        <v>4.28</v>
      </c>
      <c r="G271" t="str">
        <f t="shared" si="24"/>
        <v/>
      </c>
      <c r="H271" t="str">
        <f t="shared" si="25"/>
        <v/>
      </c>
      <c r="I271" t="str">
        <f t="shared" si="26"/>
        <v/>
      </c>
      <c r="J271" t="str">
        <f t="shared" si="27"/>
        <v/>
      </c>
      <c r="K271" t="str">
        <f t="shared" si="28"/>
        <v/>
      </c>
      <c r="L271" t="str">
        <f t="shared" si="29"/>
        <v/>
      </c>
    </row>
    <row r="272" spans="1:12" x14ac:dyDescent="0.2">
      <c r="C272" t="s">
        <v>872</v>
      </c>
      <c r="D272" s="4">
        <v>38911</v>
      </c>
      <c r="E272" s="3">
        <v>0.60230324074074071</v>
      </c>
      <c r="F272">
        <v>4.83</v>
      </c>
      <c r="G272" t="str">
        <f t="shared" si="24"/>
        <v/>
      </c>
      <c r="H272" t="str">
        <f t="shared" si="25"/>
        <v/>
      </c>
      <c r="I272" t="str">
        <f t="shared" si="26"/>
        <v/>
      </c>
      <c r="J272" t="str">
        <f t="shared" si="27"/>
        <v/>
      </c>
      <c r="K272" t="str">
        <f t="shared" si="28"/>
        <v/>
      </c>
      <c r="L272" t="str">
        <f t="shared" si="29"/>
        <v/>
      </c>
    </row>
    <row r="273" spans="2:12" x14ac:dyDescent="0.2">
      <c r="C273" t="s">
        <v>873</v>
      </c>
      <c r="D273" s="4">
        <v>38911</v>
      </c>
      <c r="E273" s="3">
        <v>0.60246527777777781</v>
      </c>
      <c r="F273">
        <v>4.58</v>
      </c>
      <c r="G273" t="str">
        <f t="shared" si="24"/>
        <v/>
      </c>
      <c r="H273" t="str">
        <f t="shared" si="25"/>
        <v/>
      </c>
      <c r="I273" t="str">
        <f t="shared" si="26"/>
        <v/>
      </c>
      <c r="J273" t="str">
        <f t="shared" si="27"/>
        <v/>
      </c>
      <c r="K273" t="str">
        <f t="shared" si="28"/>
        <v/>
      </c>
      <c r="L273" t="str">
        <f t="shared" si="29"/>
        <v/>
      </c>
    </row>
    <row r="274" spans="2:12" x14ac:dyDescent="0.2">
      <c r="B274">
        <v>3</v>
      </c>
      <c r="C274" t="s">
        <v>874</v>
      </c>
      <c r="D274" s="4">
        <v>38911</v>
      </c>
      <c r="E274" s="3">
        <v>0.60305555555555557</v>
      </c>
      <c r="F274">
        <v>3.61</v>
      </c>
      <c r="G274">
        <f t="shared" si="24"/>
        <v>4.2774999999999999</v>
      </c>
      <c r="H274">
        <f t="shared" si="25"/>
        <v>0.60703514450703011</v>
      </c>
      <c r="I274">
        <f t="shared" si="26"/>
        <v>0.30351757225351506</v>
      </c>
      <c r="J274" t="str">
        <f t="shared" si="27"/>
        <v/>
      </c>
      <c r="K274" t="str">
        <f t="shared" si="28"/>
        <v/>
      </c>
      <c r="L274" t="str">
        <f t="shared" si="29"/>
        <v/>
      </c>
    </row>
    <row r="275" spans="2:12" x14ac:dyDescent="0.2">
      <c r="C275" t="s">
        <v>875</v>
      </c>
      <c r="D275" s="4">
        <v>38911</v>
      </c>
      <c r="E275" s="3">
        <v>0.60312500000000002</v>
      </c>
      <c r="F275">
        <v>3.98</v>
      </c>
      <c r="G275" t="str">
        <f t="shared" si="24"/>
        <v/>
      </c>
      <c r="H275" t="str">
        <f t="shared" si="25"/>
        <v/>
      </c>
      <c r="I275" t="str">
        <f t="shared" si="26"/>
        <v/>
      </c>
      <c r="J275" t="str">
        <f t="shared" si="27"/>
        <v/>
      </c>
      <c r="K275" t="str">
        <f t="shared" si="28"/>
        <v/>
      </c>
      <c r="L275" t="str">
        <f t="shared" si="29"/>
        <v/>
      </c>
    </row>
    <row r="276" spans="2:12" x14ac:dyDescent="0.2">
      <c r="C276" t="s">
        <v>876</v>
      </c>
      <c r="D276" s="4">
        <v>38911</v>
      </c>
      <c r="E276" s="3">
        <v>0.60317129629629629</v>
      </c>
      <c r="F276">
        <v>4.99</v>
      </c>
      <c r="G276" t="str">
        <f t="shared" si="24"/>
        <v/>
      </c>
      <c r="H276" t="str">
        <f t="shared" si="25"/>
        <v/>
      </c>
      <c r="I276" t="str">
        <f t="shared" si="26"/>
        <v/>
      </c>
      <c r="J276" t="str">
        <f t="shared" si="27"/>
        <v/>
      </c>
      <c r="K276" t="str">
        <f t="shared" si="28"/>
        <v/>
      </c>
      <c r="L276" t="str">
        <f t="shared" si="29"/>
        <v/>
      </c>
    </row>
    <row r="277" spans="2:12" x14ac:dyDescent="0.2">
      <c r="C277" t="s">
        <v>877</v>
      </c>
      <c r="D277" s="4">
        <v>38911</v>
      </c>
      <c r="E277" s="3">
        <v>0.60322916666666659</v>
      </c>
      <c r="F277">
        <v>4.53</v>
      </c>
      <c r="G277" t="str">
        <f t="shared" si="24"/>
        <v/>
      </c>
      <c r="H277" t="str">
        <f t="shared" si="25"/>
        <v/>
      </c>
      <c r="I277" t="str">
        <f t="shared" si="26"/>
        <v/>
      </c>
      <c r="J277" t="str">
        <f t="shared" si="27"/>
        <v/>
      </c>
      <c r="K277" t="str">
        <f t="shared" si="28"/>
        <v/>
      </c>
      <c r="L277" t="str">
        <f t="shared" si="29"/>
        <v/>
      </c>
    </row>
    <row r="278" spans="2:12" x14ac:dyDescent="0.2">
      <c r="B278">
        <v>4</v>
      </c>
      <c r="C278" t="s">
        <v>878</v>
      </c>
      <c r="D278" s="4">
        <v>38911</v>
      </c>
      <c r="E278" s="3">
        <v>0.6036921296296297</v>
      </c>
      <c r="F278">
        <v>3.86</v>
      </c>
      <c r="G278">
        <f t="shared" si="24"/>
        <v>4.2849999999999993</v>
      </c>
      <c r="H278">
        <f t="shared" si="25"/>
        <v>0.70491134194308869</v>
      </c>
      <c r="I278">
        <f t="shared" si="26"/>
        <v>0.35245567097154434</v>
      </c>
      <c r="J278" t="str">
        <f t="shared" si="27"/>
        <v/>
      </c>
      <c r="K278" t="str">
        <f t="shared" si="28"/>
        <v/>
      </c>
      <c r="L278" t="str">
        <f t="shared" si="29"/>
        <v/>
      </c>
    </row>
    <row r="279" spans="2:12" x14ac:dyDescent="0.2">
      <c r="C279" t="s">
        <v>879</v>
      </c>
      <c r="D279" s="4">
        <v>38911</v>
      </c>
      <c r="E279" s="3">
        <v>0.60375000000000001</v>
      </c>
      <c r="F279">
        <v>3.76</v>
      </c>
      <c r="G279" t="str">
        <f t="shared" si="24"/>
        <v/>
      </c>
      <c r="H279" t="str">
        <f t="shared" si="25"/>
        <v/>
      </c>
      <c r="I279" t="str">
        <f t="shared" si="26"/>
        <v/>
      </c>
      <c r="J279" t="str">
        <f t="shared" si="27"/>
        <v/>
      </c>
      <c r="K279" t="str">
        <f t="shared" si="28"/>
        <v/>
      </c>
      <c r="L279" t="str">
        <f t="shared" si="29"/>
        <v/>
      </c>
    </row>
    <row r="280" spans="2:12" x14ac:dyDescent="0.2">
      <c r="C280" t="s">
        <v>880</v>
      </c>
      <c r="D280" s="4">
        <v>38911</v>
      </c>
      <c r="E280" s="3">
        <v>0.60379629629629628</v>
      </c>
      <c r="F280">
        <v>5.3</v>
      </c>
      <c r="G280" t="str">
        <f t="shared" si="24"/>
        <v/>
      </c>
      <c r="H280" t="str">
        <f t="shared" si="25"/>
        <v/>
      </c>
      <c r="I280" t="str">
        <f t="shared" si="26"/>
        <v/>
      </c>
      <c r="J280" t="str">
        <f t="shared" si="27"/>
        <v/>
      </c>
      <c r="K280" t="str">
        <f t="shared" si="28"/>
        <v/>
      </c>
      <c r="L280" t="str">
        <f t="shared" si="29"/>
        <v/>
      </c>
    </row>
    <row r="281" spans="2:12" x14ac:dyDescent="0.2">
      <c r="C281" t="s">
        <v>881</v>
      </c>
      <c r="D281" s="4">
        <v>38911</v>
      </c>
      <c r="E281" s="3">
        <v>0.60385416666666669</v>
      </c>
      <c r="F281">
        <v>4.22</v>
      </c>
      <c r="G281" t="str">
        <f t="shared" si="24"/>
        <v/>
      </c>
      <c r="H281" t="str">
        <f t="shared" si="25"/>
        <v/>
      </c>
      <c r="I281" t="str">
        <f t="shared" si="26"/>
        <v/>
      </c>
      <c r="J281" t="str">
        <f t="shared" si="27"/>
        <v/>
      </c>
      <c r="K281" t="str">
        <f t="shared" si="28"/>
        <v/>
      </c>
      <c r="L281" t="str">
        <f t="shared" si="29"/>
        <v/>
      </c>
    </row>
    <row r="282" spans="2:12" x14ac:dyDescent="0.2">
      <c r="B282">
        <v>5</v>
      </c>
      <c r="C282" t="s">
        <v>882</v>
      </c>
      <c r="D282" s="4">
        <v>38911</v>
      </c>
      <c r="E282" s="3">
        <v>0.60412037037037036</v>
      </c>
      <c r="F282">
        <v>3.39</v>
      </c>
      <c r="G282">
        <f t="shared" si="24"/>
        <v>4.4375</v>
      </c>
      <c r="H282">
        <f t="shared" si="25"/>
        <v>0.86020830810526883</v>
      </c>
      <c r="I282">
        <f t="shared" si="26"/>
        <v>0.43010415405263441</v>
      </c>
      <c r="J282" t="str">
        <f t="shared" si="27"/>
        <v/>
      </c>
      <c r="K282" t="str">
        <f t="shared" si="28"/>
        <v/>
      </c>
      <c r="L282" t="str">
        <f t="shared" si="29"/>
        <v/>
      </c>
    </row>
    <row r="283" spans="2:12" x14ac:dyDescent="0.2">
      <c r="C283" t="s">
        <v>883</v>
      </c>
      <c r="D283" s="4">
        <v>38911</v>
      </c>
      <c r="E283" s="3">
        <v>0.60417824074074067</v>
      </c>
      <c r="F283">
        <v>4.7699999999999996</v>
      </c>
      <c r="G283" t="str">
        <f t="shared" si="24"/>
        <v/>
      </c>
      <c r="H283" t="str">
        <f t="shared" si="25"/>
        <v/>
      </c>
      <c r="I283" t="str">
        <f t="shared" si="26"/>
        <v/>
      </c>
      <c r="J283" t="str">
        <f t="shared" si="27"/>
        <v/>
      </c>
      <c r="K283" t="str">
        <f t="shared" si="28"/>
        <v/>
      </c>
      <c r="L283" t="str">
        <f t="shared" si="29"/>
        <v/>
      </c>
    </row>
    <row r="284" spans="2:12" x14ac:dyDescent="0.2">
      <c r="C284" t="s">
        <v>884</v>
      </c>
      <c r="D284" s="4">
        <v>38911</v>
      </c>
      <c r="E284" s="3">
        <v>0.60422453703703705</v>
      </c>
      <c r="F284">
        <v>5.41</v>
      </c>
      <c r="G284" t="str">
        <f t="shared" si="24"/>
        <v/>
      </c>
      <c r="H284" t="str">
        <f t="shared" si="25"/>
        <v/>
      </c>
      <c r="I284" t="str">
        <f t="shared" si="26"/>
        <v/>
      </c>
      <c r="J284" t="str">
        <f t="shared" si="27"/>
        <v/>
      </c>
      <c r="K284" t="str">
        <f t="shared" si="28"/>
        <v/>
      </c>
      <c r="L284" t="str">
        <f t="shared" si="29"/>
        <v/>
      </c>
    </row>
    <row r="285" spans="2:12" x14ac:dyDescent="0.2">
      <c r="C285" t="s">
        <v>885</v>
      </c>
      <c r="D285" s="4">
        <v>38911</v>
      </c>
      <c r="E285" s="3">
        <v>0.60431712962962958</v>
      </c>
      <c r="F285">
        <v>4.18</v>
      </c>
      <c r="G285" t="str">
        <f t="shared" si="24"/>
        <v/>
      </c>
      <c r="H285" t="str">
        <f t="shared" si="25"/>
        <v/>
      </c>
      <c r="I285" t="str">
        <f t="shared" si="26"/>
        <v/>
      </c>
      <c r="J285" t="str">
        <f t="shared" si="27"/>
        <v/>
      </c>
      <c r="K285" t="str">
        <f t="shared" si="28"/>
        <v/>
      </c>
      <c r="L285" t="str">
        <f t="shared" si="29"/>
        <v/>
      </c>
    </row>
    <row r="286" spans="2:12" x14ac:dyDescent="0.2">
      <c r="B286">
        <v>6</v>
      </c>
      <c r="C286" t="s">
        <v>886</v>
      </c>
      <c r="D286" s="4">
        <v>38911</v>
      </c>
      <c r="E286" s="3">
        <v>0.61384259259259266</v>
      </c>
      <c r="F286">
        <v>3.02</v>
      </c>
      <c r="G286">
        <f t="shared" si="24"/>
        <v>3.5375000000000001</v>
      </c>
      <c r="H286">
        <f t="shared" si="25"/>
        <v>0.37933055066349014</v>
      </c>
      <c r="I286">
        <f t="shared" si="26"/>
        <v>0.18966527533174507</v>
      </c>
      <c r="J286" t="str">
        <f t="shared" si="27"/>
        <v/>
      </c>
      <c r="K286" t="str">
        <f t="shared" si="28"/>
        <v/>
      </c>
      <c r="L286" t="str">
        <f t="shared" si="29"/>
        <v/>
      </c>
    </row>
    <row r="287" spans="2:12" x14ac:dyDescent="0.2">
      <c r="C287" t="s">
        <v>887</v>
      </c>
      <c r="D287" s="4">
        <v>38911</v>
      </c>
      <c r="E287" s="3">
        <v>0.61392361111111116</v>
      </c>
      <c r="F287">
        <v>3.88</v>
      </c>
      <c r="G287" t="str">
        <f t="shared" si="24"/>
        <v/>
      </c>
      <c r="H287" t="str">
        <f t="shared" si="25"/>
        <v/>
      </c>
      <c r="I287" t="str">
        <f t="shared" si="26"/>
        <v/>
      </c>
      <c r="J287" t="str">
        <f t="shared" si="27"/>
        <v/>
      </c>
      <c r="K287" t="str">
        <f t="shared" si="28"/>
        <v/>
      </c>
      <c r="L287" t="str">
        <f t="shared" si="29"/>
        <v/>
      </c>
    </row>
    <row r="288" spans="2:12" x14ac:dyDescent="0.2">
      <c r="C288" t="s">
        <v>888</v>
      </c>
      <c r="D288" s="4">
        <v>38911</v>
      </c>
      <c r="E288" s="3">
        <v>0.61400462962962965</v>
      </c>
      <c r="F288">
        <v>3.5</v>
      </c>
      <c r="G288" t="str">
        <f t="shared" si="24"/>
        <v/>
      </c>
      <c r="H288" t="str">
        <f t="shared" si="25"/>
        <v/>
      </c>
      <c r="I288" t="str">
        <f t="shared" si="26"/>
        <v/>
      </c>
      <c r="J288" t="str">
        <f t="shared" si="27"/>
        <v/>
      </c>
      <c r="K288" t="str">
        <f t="shared" si="28"/>
        <v/>
      </c>
      <c r="L288" t="str">
        <f t="shared" si="29"/>
        <v/>
      </c>
    </row>
    <row r="289" spans="1:12" x14ac:dyDescent="0.2">
      <c r="C289" t="s">
        <v>889</v>
      </c>
      <c r="D289" s="4">
        <v>38911</v>
      </c>
      <c r="E289" s="3">
        <v>0.61422453703703705</v>
      </c>
      <c r="F289">
        <v>3.75</v>
      </c>
      <c r="G289" t="str">
        <f t="shared" si="24"/>
        <v/>
      </c>
      <c r="H289" t="str">
        <f t="shared" si="25"/>
        <v/>
      </c>
      <c r="I289" t="str">
        <f t="shared" si="26"/>
        <v/>
      </c>
      <c r="J289" t="str">
        <f t="shared" si="27"/>
        <v/>
      </c>
      <c r="K289" t="str">
        <f t="shared" si="28"/>
        <v/>
      </c>
      <c r="L289" t="str">
        <f t="shared" si="29"/>
        <v/>
      </c>
    </row>
    <row r="290" spans="1:12" x14ac:dyDescent="0.2">
      <c r="A290" s="2">
        <v>8</v>
      </c>
      <c r="B290">
        <v>1</v>
      </c>
      <c r="C290" t="s">
        <v>890</v>
      </c>
      <c r="D290" s="4">
        <v>38911</v>
      </c>
      <c r="E290" s="3">
        <v>0.61468749999999994</v>
      </c>
      <c r="F290">
        <v>4.3099999999999996</v>
      </c>
      <c r="G290">
        <f t="shared" si="24"/>
        <v>4.0200000000000005</v>
      </c>
      <c r="H290">
        <f t="shared" si="25"/>
        <v>0.21571586249817895</v>
      </c>
      <c r="I290">
        <f t="shared" si="26"/>
        <v>0.10785793124908948</v>
      </c>
      <c r="J290">
        <f t="shared" si="27"/>
        <v>3.9470833333333339</v>
      </c>
      <c r="K290">
        <f t="shared" si="28"/>
        <v>0.78411666815299585</v>
      </c>
      <c r="L290">
        <f t="shared" si="29"/>
        <v>0.16005714464884038</v>
      </c>
    </row>
    <row r="291" spans="1:12" x14ac:dyDescent="0.2">
      <c r="C291" t="s">
        <v>891</v>
      </c>
      <c r="D291" s="4">
        <v>38911</v>
      </c>
      <c r="E291" s="3">
        <v>0.61474537037037036</v>
      </c>
      <c r="F291">
        <v>4.01</v>
      </c>
      <c r="G291" t="str">
        <f t="shared" si="24"/>
        <v/>
      </c>
      <c r="H291" t="str">
        <f t="shared" si="25"/>
        <v/>
      </c>
      <c r="I291" t="str">
        <f t="shared" si="26"/>
        <v/>
      </c>
      <c r="J291" t="str">
        <f t="shared" si="27"/>
        <v/>
      </c>
      <c r="K291" t="str">
        <f t="shared" si="28"/>
        <v/>
      </c>
      <c r="L291" t="str">
        <f t="shared" si="29"/>
        <v/>
      </c>
    </row>
    <row r="292" spans="1:12" x14ac:dyDescent="0.2">
      <c r="C292" t="s">
        <v>892</v>
      </c>
      <c r="D292" s="4">
        <v>38911</v>
      </c>
      <c r="E292" s="3">
        <v>0.61479166666666674</v>
      </c>
      <c r="F292">
        <v>3.97</v>
      </c>
      <c r="G292" t="str">
        <f t="shared" si="24"/>
        <v/>
      </c>
      <c r="H292" t="str">
        <f t="shared" si="25"/>
        <v/>
      </c>
      <c r="I292" t="str">
        <f t="shared" si="26"/>
        <v/>
      </c>
      <c r="J292" t="str">
        <f t="shared" si="27"/>
        <v/>
      </c>
      <c r="K292" t="str">
        <f t="shared" si="28"/>
        <v/>
      </c>
      <c r="L292" t="str">
        <f t="shared" si="29"/>
        <v/>
      </c>
    </row>
    <row r="293" spans="1:12" x14ac:dyDescent="0.2">
      <c r="C293" t="s">
        <v>893</v>
      </c>
      <c r="D293" s="4">
        <v>38911</v>
      </c>
      <c r="E293" s="3">
        <v>0.61489583333333331</v>
      </c>
      <c r="F293">
        <v>3.79</v>
      </c>
      <c r="G293" t="str">
        <f t="shared" si="24"/>
        <v/>
      </c>
      <c r="H293" t="str">
        <f t="shared" si="25"/>
        <v/>
      </c>
      <c r="I293" t="str">
        <f t="shared" si="26"/>
        <v/>
      </c>
      <c r="J293" t="str">
        <f t="shared" si="27"/>
        <v/>
      </c>
      <c r="K293" t="str">
        <f t="shared" si="28"/>
        <v/>
      </c>
      <c r="L293" t="str">
        <f t="shared" si="29"/>
        <v/>
      </c>
    </row>
    <row r="294" spans="1:12" x14ac:dyDescent="0.2">
      <c r="B294">
        <v>2</v>
      </c>
      <c r="C294" t="s">
        <v>1113</v>
      </c>
      <c r="D294" s="4">
        <v>38911</v>
      </c>
      <c r="E294" s="3">
        <v>0.61591435185185184</v>
      </c>
      <c r="F294">
        <v>2.75</v>
      </c>
      <c r="G294">
        <f t="shared" si="24"/>
        <v>3.4499999999999997</v>
      </c>
      <c r="H294">
        <f t="shared" si="25"/>
        <v>1.5341229850743172</v>
      </c>
      <c r="I294">
        <f t="shared" si="26"/>
        <v>0.76706149253715861</v>
      </c>
      <c r="J294" t="str">
        <f t="shared" si="27"/>
        <v/>
      </c>
      <c r="K294" t="str">
        <f t="shared" si="28"/>
        <v/>
      </c>
      <c r="L294" t="str">
        <f t="shared" si="29"/>
        <v/>
      </c>
    </row>
    <row r="295" spans="1:12" x14ac:dyDescent="0.2">
      <c r="C295" t="s">
        <v>1114</v>
      </c>
      <c r="D295" s="4">
        <v>38911</v>
      </c>
      <c r="E295" s="3">
        <v>0.61597222222222225</v>
      </c>
      <c r="F295">
        <v>1.66</v>
      </c>
      <c r="G295" t="str">
        <f t="shared" si="24"/>
        <v/>
      </c>
      <c r="H295" t="str">
        <f t="shared" si="25"/>
        <v/>
      </c>
      <c r="I295" t="str">
        <f t="shared" si="26"/>
        <v/>
      </c>
      <c r="J295" t="str">
        <f t="shared" si="27"/>
        <v/>
      </c>
      <c r="K295" t="str">
        <f t="shared" si="28"/>
        <v/>
      </c>
      <c r="L295" t="str">
        <f t="shared" si="29"/>
        <v/>
      </c>
    </row>
    <row r="296" spans="1:12" x14ac:dyDescent="0.2">
      <c r="C296" t="s">
        <v>1115</v>
      </c>
      <c r="D296" s="4">
        <v>38911</v>
      </c>
      <c r="E296" s="3">
        <v>0.61601851851851852</v>
      </c>
      <c r="F296">
        <v>5.0599999999999996</v>
      </c>
      <c r="G296" t="str">
        <f t="shared" si="24"/>
        <v/>
      </c>
      <c r="H296" t="str">
        <f t="shared" si="25"/>
        <v/>
      </c>
      <c r="I296" t="str">
        <f t="shared" si="26"/>
        <v/>
      </c>
      <c r="J296" t="str">
        <f t="shared" si="27"/>
        <v/>
      </c>
      <c r="K296" t="str">
        <f t="shared" si="28"/>
        <v/>
      </c>
      <c r="L296" t="str">
        <f t="shared" si="29"/>
        <v/>
      </c>
    </row>
    <row r="297" spans="1:12" x14ac:dyDescent="0.2">
      <c r="C297" t="s">
        <v>1116</v>
      </c>
      <c r="D297" s="4">
        <v>38911</v>
      </c>
      <c r="E297" s="3">
        <v>0.61608796296296298</v>
      </c>
      <c r="F297">
        <v>4.33</v>
      </c>
      <c r="G297" t="str">
        <f t="shared" si="24"/>
        <v/>
      </c>
      <c r="H297" t="str">
        <f t="shared" si="25"/>
        <v/>
      </c>
      <c r="I297" t="str">
        <f t="shared" si="26"/>
        <v/>
      </c>
      <c r="J297" t="str">
        <f t="shared" si="27"/>
        <v/>
      </c>
      <c r="K297" t="str">
        <f t="shared" si="28"/>
        <v/>
      </c>
      <c r="L297" t="str">
        <f t="shared" si="29"/>
        <v/>
      </c>
    </row>
    <row r="298" spans="1:12" x14ac:dyDescent="0.2">
      <c r="B298">
        <v>3</v>
      </c>
      <c r="C298" t="s">
        <v>1117</v>
      </c>
      <c r="D298" s="4">
        <v>38911</v>
      </c>
      <c r="E298" s="3">
        <v>0.61662037037037043</v>
      </c>
      <c r="F298">
        <v>4</v>
      </c>
      <c r="G298">
        <f t="shared" si="24"/>
        <v>3.59</v>
      </c>
      <c r="H298">
        <f t="shared" si="25"/>
        <v>0.40743097574926718</v>
      </c>
      <c r="I298">
        <f t="shared" si="26"/>
        <v>0.20371548787463359</v>
      </c>
      <c r="J298" t="str">
        <f t="shared" si="27"/>
        <v/>
      </c>
      <c r="K298" t="str">
        <f t="shared" si="28"/>
        <v/>
      </c>
      <c r="L298" t="str">
        <f t="shared" si="29"/>
        <v/>
      </c>
    </row>
    <row r="299" spans="1:12" x14ac:dyDescent="0.2">
      <c r="C299" t="s">
        <v>1118</v>
      </c>
      <c r="D299" s="4">
        <v>38911</v>
      </c>
      <c r="E299" s="3">
        <v>0.61674768518518519</v>
      </c>
      <c r="F299">
        <v>3.08</v>
      </c>
      <c r="G299" t="str">
        <f t="shared" si="24"/>
        <v/>
      </c>
      <c r="H299" t="str">
        <f t="shared" si="25"/>
        <v/>
      </c>
      <c r="I299" t="str">
        <f t="shared" si="26"/>
        <v/>
      </c>
      <c r="J299" t="str">
        <f t="shared" si="27"/>
        <v/>
      </c>
      <c r="K299" t="str">
        <f t="shared" si="28"/>
        <v/>
      </c>
      <c r="L299" t="str">
        <f t="shared" si="29"/>
        <v/>
      </c>
    </row>
    <row r="300" spans="1:12" x14ac:dyDescent="0.2">
      <c r="C300" t="s">
        <v>1119</v>
      </c>
      <c r="D300" s="4">
        <v>38911</v>
      </c>
      <c r="E300" s="3">
        <v>0.61682870370370368</v>
      </c>
      <c r="F300">
        <v>3.46</v>
      </c>
      <c r="G300" t="str">
        <f t="shared" si="24"/>
        <v/>
      </c>
      <c r="H300" t="str">
        <f t="shared" si="25"/>
        <v/>
      </c>
      <c r="I300" t="str">
        <f t="shared" si="26"/>
        <v/>
      </c>
      <c r="J300" t="str">
        <f t="shared" si="27"/>
        <v/>
      </c>
      <c r="K300" t="str">
        <f t="shared" si="28"/>
        <v/>
      </c>
      <c r="L300" t="str">
        <f t="shared" si="29"/>
        <v/>
      </c>
    </row>
    <row r="301" spans="1:12" x14ac:dyDescent="0.2">
      <c r="C301" t="s">
        <v>1120</v>
      </c>
      <c r="D301" s="4">
        <v>38911</v>
      </c>
      <c r="E301" s="3">
        <v>0.61689814814814814</v>
      </c>
      <c r="F301">
        <v>3.82</v>
      </c>
      <c r="G301" t="str">
        <f t="shared" si="24"/>
        <v/>
      </c>
      <c r="H301" t="str">
        <f t="shared" si="25"/>
        <v/>
      </c>
      <c r="I301" t="str">
        <f t="shared" si="26"/>
        <v/>
      </c>
      <c r="J301" t="str">
        <f t="shared" si="27"/>
        <v/>
      </c>
      <c r="K301" t="str">
        <f t="shared" si="28"/>
        <v/>
      </c>
      <c r="L301" t="str">
        <f t="shared" si="29"/>
        <v/>
      </c>
    </row>
    <row r="302" spans="1:12" x14ac:dyDescent="0.2">
      <c r="B302">
        <v>4</v>
      </c>
      <c r="C302" t="s">
        <v>1121</v>
      </c>
      <c r="D302" s="4">
        <v>38911</v>
      </c>
      <c r="E302" s="3">
        <v>0.61789351851851848</v>
      </c>
      <c r="F302">
        <v>4.26</v>
      </c>
      <c r="G302">
        <f t="shared" si="24"/>
        <v>4.3075000000000001</v>
      </c>
      <c r="H302">
        <f t="shared" si="25"/>
        <v>0.1590335394395368</v>
      </c>
      <c r="I302">
        <f t="shared" si="26"/>
        <v>7.9516769719768399E-2</v>
      </c>
      <c r="J302" t="str">
        <f t="shared" si="27"/>
        <v/>
      </c>
      <c r="K302" t="str">
        <f t="shared" si="28"/>
        <v/>
      </c>
      <c r="L302" t="str">
        <f t="shared" si="29"/>
        <v/>
      </c>
    </row>
    <row r="303" spans="1:12" x14ac:dyDescent="0.2">
      <c r="C303" t="s">
        <v>1122</v>
      </c>
      <c r="D303" s="4">
        <v>38911</v>
      </c>
      <c r="E303" s="3">
        <v>0.61798611111111112</v>
      </c>
      <c r="F303">
        <v>4.18</v>
      </c>
      <c r="G303" t="str">
        <f t="shared" si="24"/>
        <v/>
      </c>
      <c r="H303" t="str">
        <f t="shared" si="25"/>
        <v/>
      </c>
      <c r="I303" t="str">
        <f t="shared" si="26"/>
        <v/>
      </c>
      <c r="J303" t="str">
        <f t="shared" si="27"/>
        <v/>
      </c>
      <c r="K303" t="str">
        <f t="shared" si="28"/>
        <v/>
      </c>
      <c r="L303" t="str">
        <f t="shared" si="29"/>
        <v/>
      </c>
    </row>
    <row r="304" spans="1:12" x14ac:dyDescent="0.2">
      <c r="C304" t="s">
        <v>1123</v>
      </c>
      <c r="D304" s="4">
        <v>38911</v>
      </c>
      <c r="E304" s="3">
        <v>0.61805555555555558</v>
      </c>
      <c r="F304">
        <v>4.25</v>
      </c>
      <c r="G304" t="str">
        <f t="shared" si="24"/>
        <v/>
      </c>
      <c r="H304" t="str">
        <f t="shared" si="25"/>
        <v/>
      </c>
      <c r="I304" t="str">
        <f t="shared" si="26"/>
        <v/>
      </c>
      <c r="J304" t="str">
        <f t="shared" si="27"/>
        <v/>
      </c>
      <c r="K304" t="str">
        <f t="shared" si="28"/>
        <v/>
      </c>
      <c r="L304" t="str">
        <f t="shared" si="29"/>
        <v/>
      </c>
    </row>
    <row r="305" spans="1:12" x14ac:dyDescent="0.2">
      <c r="C305" t="s">
        <v>1124</v>
      </c>
      <c r="D305" s="4">
        <v>38911</v>
      </c>
      <c r="E305" s="3">
        <v>0.61811342592592589</v>
      </c>
      <c r="F305">
        <v>4.54</v>
      </c>
      <c r="G305" t="str">
        <f t="shared" si="24"/>
        <v/>
      </c>
      <c r="H305" t="str">
        <f t="shared" si="25"/>
        <v/>
      </c>
      <c r="I305" t="str">
        <f t="shared" si="26"/>
        <v/>
      </c>
      <c r="J305" t="str">
        <f t="shared" si="27"/>
        <v/>
      </c>
      <c r="K305" t="str">
        <f t="shared" si="28"/>
        <v/>
      </c>
      <c r="L305" t="str">
        <f t="shared" si="29"/>
        <v/>
      </c>
    </row>
    <row r="306" spans="1:12" x14ac:dyDescent="0.2">
      <c r="B306">
        <v>5</v>
      </c>
      <c r="C306" t="s">
        <v>1125</v>
      </c>
      <c r="D306" s="4">
        <v>38911</v>
      </c>
      <c r="E306" s="3">
        <v>0.61843749999999997</v>
      </c>
      <c r="F306">
        <v>4.6900000000000004</v>
      </c>
      <c r="G306">
        <f t="shared" si="24"/>
        <v>3.9875000000000007</v>
      </c>
      <c r="H306">
        <f t="shared" si="25"/>
        <v>0.52614161591722441</v>
      </c>
      <c r="I306">
        <f t="shared" si="26"/>
        <v>0.26307080795861221</v>
      </c>
      <c r="J306" t="str">
        <f t="shared" si="27"/>
        <v/>
      </c>
      <c r="K306" t="str">
        <f t="shared" si="28"/>
        <v/>
      </c>
      <c r="L306" t="str">
        <f t="shared" si="29"/>
        <v/>
      </c>
    </row>
    <row r="307" spans="1:12" x14ac:dyDescent="0.2">
      <c r="C307" t="s">
        <v>1126</v>
      </c>
      <c r="D307" s="4">
        <v>38911</v>
      </c>
      <c r="E307" s="3">
        <v>0.61849537037037039</v>
      </c>
      <c r="F307">
        <v>4.09</v>
      </c>
      <c r="G307" t="str">
        <f t="shared" si="24"/>
        <v/>
      </c>
      <c r="H307" t="str">
        <f t="shared" si="25"/>
        <v/>
      </c>
      <c r="I307" t="str">
        <f t="shared" si="26"/>
        <v/>
      </c>
      <c r="J307" t="str">
        <f t="shared" si="27"/>
        <v/>
      </c>
      <c r="K307" t="str">
        <f t="shared" si="28"/>
        <v/>
      </c>
      <c r="L307" t="str">
        <f t="shared" si="29"/>
        <v/>
      </c>
    </row>
    <row r="308" spans="1:12" x14ac:dyDescent="0.2">
      <c r="C308" t="s">
        <v>692</v>
      </c>
      <c r="D308" s="4">
        <v>38911</v>
      </c>
      <c r="E308" s="3">
        <v>0.61854166666666666</v>
      </c>
      <c r="F308">
        <v>3.62</v>
      </c>
      <c r="G308" t="str">
        <f t="shared" si="24"/>
        <v/>
      </c>
      <c r="H308" t="str">
        <f t="shared" si="25"/>
        <v/>
      </c>
      <c r="I308" t="str">
        <f t="shared" si="26"/>
        <v/>
      </c>
      <c r="J308" t="str">
        <f t="shared" si="27"/>
        <v/>
      </c>
      <c r="K308" t="str">
        <f t="shared" si="28"/>
        <v/>
      </c>
      <c r="L308" t="str">
        <f t="shared" si="29"/>
        <v/>
      </c>
    </row>
    <row r="309" spans="1:12" x14ac:dyDescent="0.2">
      <c r="C309" t="s">
        <v>693</v>
      </c>
      <c r="D309" s="4">
        <v>38911</v>
      </c>
      <c r="E309" s="3">
        <v>0.61858796296296303</v>
      </c>
      <c r="F309">
        <v>3.55</v>
      </c>
      <c r="G309" t="str">
        <f t="shared" si="24"/>
        <v/>
      </c>
      <c r="H309" t="str">
        <f t="shared" si="25"/>
        <v/>
      </c>
      <c r="I309" t="str">
        <f t="shared" si="26"/>
        <v/>
      </c>
      <c r="J309" t="str">
        <f t="shared" si="27"/>
        <v/>
      </c>
      <c r="K309" t="str">
        <f t="shared" si="28"/>
        <v/>
      </c>
      <c r="L309" t="str">
        <f t="shared" si="29"/>
        <v/>
      </c>
    </row>
    <row r="310" spans="1:12" x14ac:dyDescent="0.2">
      <c r="B310">
        <v>6</v>
      </c>
      <c r="C310" t="s">
        <v>694</v>
      </c>
      <c r="D310" s="4">
        <v>38911</v>
      </c>
      <c r="E310" s="3">
        <v>0.62017361111111113</v>
      </c>
      <c r="F310">
        <v>5.23</v>
      </c>
      <c r="G310">
        <f t="shared" si="24"/>
        <v>4.3274999999999997</v>
      </c>
      <c r="H310">
        <f t="shared" si="25"/>
        <v>0.98523685815476469</v>
      </c>
      <c r="I310">
        <f t="shared" si="26"/>
        <v>0.49261842907738235</v>
      </c>
      <c r="J310" t="str">
        <f t="shared" si="27"/>
        <v/>
      </c>
      <c r="K310" t="str">
        <f t="shared" si="28"/>
        <v/>
      </c>
      <c r="L310" t="str">
        <f t="shared" si="29"/>
        <v/>
      </c>
    </row>
    <row r="311" spans="1:12" x14ac:dyDescent="0.2">
      <c r="C311" t="s">
        <v>695</v>
      </c>
      <c r="D311" s="4">
        <v>38911</v>
      </c>
      <c r="E311" s="3">
        <v>0.62023148148148144</v>
      </c>
      <c r="F311">
        <v>4.68</v>
      </c>
      <c r="G311" t="str">
        <f t="shared" si="24"/>
        <v/>
      </c>
      <c r="H311" t="str">
        <f t="shared" si="25"/>
        <v/>
      </c>
      <c r="I311" t="str">
        <f t="shared" si="26"/>
        <v/>
      </c>
      <c r="J311" t="str">
        <f t="shared" si="27"/>
        <v/>
      </c>
      <c r="K311" t="str">
        <f t="shared" si="28"/>
        <v/>
      </c>
      <c r="L311" t="str">
        <f t="shared" si="29"/>
        <v/>
      </c>
    </row>
    <row r="312" spans="1:12" x14ac:dyDescent="0.2">
      <c r="C312" t="s">
        <v>696</v>
      </c>
      <c r="D312" s="4">
        <v>38911</v>
      </c>
      <c r="E312" s="3">
        <v>0.62030092592592589</v>
      </c>
      <c r="F312">
        <v>4.47</v>
      </c>
      <c r="G312" t="str">
        <f t="shared" si="24"/>
        <v/>
      </c>
      <c r="H312" t="str">
        <f t="shared" si="25"/>
        <v/>
      </c>
      <c r="I312" t="str">
        <f t="shared" si="26"/>
        <v/>
      </c>
      <c r="J312" t="str">
        <f t="shared" si="27"/>
        <v/>
      </c>
      <c r="K312" t="str">
        <f t="shared" si="28"/>
        <v/>
      </c>
      <c r="L312" t="str">
        <f t="shared" si="29"/>
        <v/>
      </c>
    </row>
    <row r="313" spans="1:12" x14ac:dyDescent="0.2">
      <c r="C313" t="s">
        <v>697</v>
      </c>
      <c r="D313" s="4">
        <v>38911</v>
      </c>
      <c r="E313" s="3">
        <v>0.62035879629629631</v>
      </c>
      <c r="F313">
        <v>2.93</v>
      </c>
      <c r="G313" t="str">
        <f t="shared" si="24"/>
        <v/>
      </c>
      <c r="H313" t="str">
        <f t="shared" si="25"/>
        <v/>
      </c>
      <c r="I313" t="str">
        <f t="shared" si="26"/>
        <v/>
      </c>
      <c r="J313" t="str">
        <f t="shared" si="27"/>
        <v/>
      </c>
      <c r="K313" t="str">
        <f t="shared" si="28"/>
        <v/>
      </c>
      <c r="L313" t="str">
        <f t="shared" si="29"/>
        <v/>
      </c>
    </row>
    <row r="314" spans="1:12" x14ac:dyDescent="0.2">
      <c r="A314" s="2">
        <v>7</v>
      </c>
      <c r="B314">
        <v>1</v>
      </c>
      <c r="C314" t="s">
        <v>698</v>
      </c>
      <c r="D314" s="4">
        <v>38911</v>
      </c>
      <c r="E314" s="3">
        <v>0.62053240740740734</v>
      </c>
      <c r="F314">
        <v>5.49</v>
      </c>
      <c r="G314">
        <f t="shared" si="24"/>
        <v>4.2725</v>
      </c>
      <c r="H314">
        <f t="shared" si="25"/>
        <v>1.3515022505838952</v>
      </c>
      <c r="I314">
        <f t="shared" si="26"/>
        <v>0.67575112529194759</v>
      </c>
      <c r="J314">
        <f t="shared" si="27"/>
        <v>4.1070833333333328</v>
      </c>
      <c r="K314">
        <f t="shared" si="28"/>
        <v>1.1617321369278781</v>
      </c>
      <c r="L314">
        <f t="shared" si="29"/>
        <v>0.23713757943886835</v>
      </c>
    </row>
    <row r="315" spans="1:12" x14ac:dyDescent="0.2">
      <c r="C315" t="s">
        <v>699</v>
      </c>
      <c r="D315" s="4">
        <v>38911</v>
      </c>
      <c r="E315" s="3">
        <v>0.62059027777777775</v>
      </c>
      <c r="F315">
        <v>2.34</v>
      </c>
      <c r="G315" t="str">
        <f t="shared" si="24"/>
        <v/>
      </c>
      <c r="H315" t="str">
        <f t="shared" si="25"/>
        <v/>
      </c>
      <c r="I315" t="str">
        <f t="shared" si="26"/>
        <v/>
      </c>
      <c r="J315" t="str">
        <f t="shared" si="27"/>
        <v/>
      </c>
      <c r="K315" t="str">
        <f t="shared" si="28"/>
        <v/>
      </c>
      <c r="L315" t="str">
        <f t="shared" si="29"/>
        <v/>
      </c>
    </row>
    <row r="316" spans="1:12" x14ac:dyDescent="0.2">
      <c r="C316" t="s">
        <v>700</v>
      </c>
      <c r="D316" s="4">
        <v>38911</v>
      </c>
      <c r="E316" s="3">
        <v>0.62063657407407413</v>
      </c>
      <c r="F316">
        <v>4.57</v>
      </c>
      <c r="G316" t="str">
        <f t="shared" si="24"/>
        <v/>
      </c>
      <c r="H316" t="str">
        <f t="shared" si="25"/>
        <v/>
      </c>
      <c r="I316" t="str">
        <f t="shared" si="26"/>
        <v/>
      </c>
      <c r="J316" t="str">
        <f t="shared" si="27"/>
        <v/>
      </c>
      <c r="K316" t="str">
        <f t="shared" si="28"/>
        <v/>
      </c>
      <c r="L316" t="str">
        <f t="shared" si="29"/>
        <v/>
      </c>
    </row>
    <row r="317" spans="1:12" x14ac:dyDescent="0.2">
      <c r="C317" t="s">
        <v>701</v>
      </c>
      <c r="D317" s="4">
        <v>38911</v>
      </c>
      <c r="E317" s="3">
        <v>0.62070601851851859</v>
      </c>
      <c r="F317">
        <v>4.6900000000000004</v>
      </c>
      <c r="G317" t="str">
        <f t="shared" si="24"/>
        <v/>
      </c>
      <c r="H317" t="str">
        <f t="shared" si="25"/>
        <v/>
      </c>
      <c r="I317" t="str">
        <f t="shared" si="26"/>
        <v/>
      </c>
      <c r="J317" t="str">
        <f t="shared" si="27"/>
        <v/>
      </c>
      <c r="K317" t="str">
        <f t="shared" si="28"/>
        <v/>
      </c>
      <c r="L317" t="str">
        <f t="shared" si="29"/>
        <v/>
      </c>
    </row>
    <row r="318" spans="1:12" x14ac:dyDescent="0.2">
      <c r="B318">
        <v>2</v>
      </c>
      <c r="C318" t="s">
        <v>702</v>
      </c>
      <c r="D318" s="4">
        <v>38911</v>
      </c>
      <c r="E318" s="3">
        <v>0.62155092592592587</v>
      </c>
      <c r="F318">
        <v>4.6100000000000003</v>
      </c>
      <c r="G318">
        <f t="shared" si="24"/>
        <v>4.2549999999999999</v>
      </c>
      <c r="H318">
        <f t="shared" si="25"/>
        <v>1.4506435353547986</v>
      </c>
      <c r="I318">
        <f t="shared" si="26"/>
        <v>0.72532176767739931</v>
      </c>
      <c r="J318" t="str">
        <f t="shared" si="27"/>
        <v/>
      </c>
      <c r="K318" t="str">
        <f t="shared" si="28"/>
        <v/>
      </c>
      <c r="L318" t="str">
        <f t="shared" si="29"/>
        <v/>
      </c>
    </row>
    <row r="319" spans="1:12" x14ac:dyDescent="0.2">
      <c r="C319" t="s">
        <v>703</v>
      </c>
      <c r="D319" s="4">
        <v>38911</v>
      </c>
      <c r="E319" s="3">
        <v>0.62160879629629628</v>
      </c>
      <c r="F319">
        <v>4.63</v>
      </c>
      <c r="G319" t="str">
        <f t="shared" si="24"/>
        <v/>
      </c>
      <c r="H319" t="str">
        <f t="shared" si="25"/>
        <v/>
      </c>
      <c r="I319" t="str">
        <f t="shared" si="26"/>
        <v/>
      </c>
      <c r="J319" t="str">
        <f t="shared" si="27"/>
        <v/>
      </c>
      <c r="K319" t="str">
        <f t="shared" si="28"/>
        <v/>
      </c>
      <c r="L319" t="str">
        <f t="shared" si="29"/>
        <v/>
      </c>
    </row>
    <row r="320" spans="1:12" x14ac:dyDescent="0.2">
      <c r="C320" t="s">
        <v>704</v>
      </c>
      <c r="D320" s="4">
        <v>38911</v>
      </c>
      <c r="E320" s="3">
        <v>0.62164351851851851</v>
      </c>
      <c r="F320">
        <v>5.59</v>
      </c>
      <c r="G320" t="str">
        <f t="shared" si="24"/>
        <v/>
      </c>
      <c r="H320" t="str">
        <f t="shared" si="25"/>
        <v/>
      </c>
      <c r="I320" t="str">
        <f t="shared" si="26"/>
        <v/>
      </c>
      <c r="J320" t="str">
        <f t="shared" si="27"/>
        <v/>
      </c>
      <c r="K320" t="str">
        <f t="shared" si="28"/>
        <v/>
      </c>
      <c r="L320" t="str">
        <f t="shared" si="29"/>
        <v/>
      </c>
    </row>
    <row r="321" spans="2:12" x14ac:dyDescent="0.2">
      <c r="C321" t="s">
        <v>705</v>
      </c>
      <c r="D321" s="4">
        <v>38911</v>
      </c>
      <c r="E321" s="3">
        <v>0.62171296296296297</v>
      </c>
      <c r="F321">
        <v>2.19</v>
      </c>
      <c r="G321" t="str">
        <f t="shared" si="24"/>
        <v/>
      </c>
      <c r="H321" t="str">
        <f t="shared" si="25"/>
        <v/>
      </c>
      <c r="I321" t="str">
        <f t="shared" si="26"/>
        <v/>
      </c>
      <c r="J321" t="str">
        <f t="shared" si="27"/>
        <v/>
      </c>
      <c r="K321" t="str">
        <f t="shared" si="28"/>
        <v/>
      </c>
      <c r="L321" t="str">
        <f t="shared" si="29"/>
        <v/>
      </c>
    </row>
    <row r="322" spans="2:12" x14ac:dyDescent="0.2">
      <c r="B322">
        <v>3</v>
      </c>
      <c r="C322" t="s">
        <v>706</v>
      </c>
      <c r="D322" s="4">
        <v>38911</v>
      </c>
      <c r="E322" s="3">
        <v>0.62201388888888887</v>
      </c>
      <c r="F322">
        <v>5.0999999999999996</v>
      </c>
      <c r="G322">
        <f t="shared" si="24"/>
        <v>4.1775000000000002</v>
      </c>
      <c r="H322">
        <f t="shared" si="25"/>
        <v>0.86156350123868652</v>
      </c>
      <c r="I322">
        <f t="shared" si="26"/>
        <v>0.43078175061934326</v>
      </c>
      <c r="J322" t="str">
        <f t="shared" si="27"/>
        <v/>
      </c>
      <c r="K322" t="str">
        <f t="shared" si="28"/>
        <v/>
      </c>
      <c r="L322" t="str">
        <f t="shared" si="29"/>
        <v/>
      </c>
    </row>
    <row r="323" spans="2:12" x14ac:dyDescent="0.2">
      <c r="C323" t="s">
        <v>707</v>
      </c>
      <c r="D323" s="4">
        <v>38911</v>
      </c>
      <c r="E323" s="3">
        <v>0.62207175925925928</v>
      </c>
      <c r="F323">
        <v>3.58</v>
      </c>
      <c r="G323" t="str">
        <f t="shared" ref="G323:G386" si="30">IF(B323&gt;0,AVERAGE($F323:$F326),"")</f>
        <v/>
      </c>
      <c r="H323" t="str">
        <f t="shared" ref="H323:H386" si="31">IF(B323&gt;0,STDEV($F323:$F326),"")</f>
        <v/>
      </c>
      <c r="I323" t="str">
        <f t="shared" ref="I323:I386" si="32">IF(B323&gt;0,STDEV($F323:$F326)/SQRT(COUNT($F323:$F326)),"")</f>
        <v/>
      </c>
      <c r="J323" t="str">
        <f t="shared" ref="J323:J386" si="33">IF(A323&gt;0,AVERAGE(F323:F346),"")</f>
        <v/>
      </c>
      <c r="K323" t="str">
        <f t="shared" ref="K323:K386" si="34">IF(A323&gt;0,STDEV($F323:$F346),"")</f>
        <v/>
      </c>
      <c r="L323" t="str">
        <f t="shared" ref="L323:L386" si="35">IF(A323&gt;0,STDEV($F323:$F346)/SQRT(COUNT($F323:$F346)),"")</f>
        <v/>
      </c>
    </row>
    <row r="324" spans="2:12" x14ac:dyDescent="0.2">
      <c r="C324" t="s">
        <v>708</v>
      </c>
      <c r="D324" s="4">
        <v>38911</v>
      </c>
      <c r="E324" s="3">
        <v>0.62212962962962959</v>
      </c>
      <c r="F324">
        <v>4.71</v>
      </c>
      <c r="G324" t="str">
        <f t="shared" si="30"/>
        <v/>
      </c>
      <c r="H324" t="str">
        <f t="shared" si="31"/>
        <v/>
      </c>
      <c r="I324" t="str">
        <f t="shared" si="32"/>
        <v/>
      </c>
      <c r="J324" t="str">
        <f t="shared" si="33"/>
        <v/>
      </c>
      <c r="K324" t="str">
        <f t="shared" si="34"/>
        <v/>
      </c>
      <c r="L324" t="str">
        <f t="shared" si="35"/>
        <v/>
      </c>
    </row>
    <row r="325" spans="2:12" x14ac:dyDescent="0.2">
      <c r="C325" t="s">
        <v>709</v>
      </c>
      <c r="D325" s="4">
        <v>38911</v>
      </c>
      <c r="E325" s="3">
        <v>0.62216435185185182</v>
      </c>
      <c r="F325">
        <v>3.32</v>
      </c>
      <c r="G325" t="str">
        <f t="shared" si="30"/>
        <v/>
      </c>
      <c r="H325" t="str">
        <f t="shared" si="31"/>
        <v/>
      </c>
      <c r="I325" t="str">
        <f t="shared" si="32"/>
        <v/>
      </c>
      <c r="J325" t="str">
        <f t="shared" si="33"/>
        <v/>
      </c>
      <c r="K325" t="str">
        <f t="shared" si="34"/>
        <v/>
      </c>
      <c r="L325" t="str">
        <f t="shared" si="35"/>
        <v/>
      </c>
    </row>
    <row r="326" spans="2:12" x14ac:dyDescent="0.2">
      <c r="B326">
        <v>4</v>
      </c>
      <c r="C326" t="s">
        <v>710</v>
      </c>
      <c r="D326" s="4">
        <v>38911</v>
      </c>
      <c r="E326" s="3">
        <v>0.62269675925925927</v>
      </c>
      <c r="F326">
        <v>4.5999999999999996</v>
      </c>
      <c r="G326">
        <f t="shared" si="30"/>
        <v>4.68</v>
      </c>
      <c r="H326">
        <f t="shared" si="31"/>
        <v>1.0208819716304152</v>
      </c>
      <c r="I326">
        <f t="shared" si="32"/>
        <v>0.51044098581520758</v>
      </c>
      <c r="J326" t="str">
        <f t="shared" si="33"/>
        <v/>
      </c>
      <c r="K326" t="str">
        <f t="shared" si="34"/>
        <v/>
      </c>
      <c r="L326" t="str">
        <f t="shared" si="35"/>
        <v/>
      </c>
    </row>
    <row r="327" spans="2:12" x14ac:dyDescent="0.2">
      <c r="C327" t="s">
        <v>711</v>
      </c>
      <c r="D327" s="4">
        <v>38911</v>
      </c>
      <c r="E327" s="3">
        <v>0.6227314814814815</v>
      </c>
      <c r="F327">
        <v>3.27</v>
      </c>
      <c r="G327" t="str">
        <f t="shared" si="30"/>
        <v/>
      </c>
      <c r="H327" t="str">
        <f t="shared" si="31"/>
        <v/>
      </c>
      <c r="I327" t="str">
        <f t="shared" si="32"/>
        <v/>
      </c>
      <c r="J327" t="str">
        <f t="shared" si="33"/>
        <v/>
      </c>
      <c r="K327" t="str">
        <f t="shared" si="34"/>
        <v/>
      </c>
      <c r="L327" t="str">
        <f t="shared" si="35"/>
        <v/>
      </c>
    </row>
    <row r="328" spans="2:12" x14ac:dyDescent="0.2">
      <c r="C328" t="s">
        <v>712</v>
      </c>
      <c r="D328" s="4">
        <v>38911</v>
      </c>
      <c r="E328" s="3">
        <v>0.62280092592592595</v>
      </c>
      <c r="F328">
        <v>5.32</v>
      </c>
      <c r="G328" t="str">
        <f t="shared" si="30"/>
        <v/>
      </c>
      <c r="H328" t="str">
        <f t="shared" si="31"/>
        <v/>
      </c>
      <c r="I328" t="str">
        <f t="shared" si="32"/>
        <v/>
      </c>
      <c r="J328" t="str">
        <f t="shared" si="33"/>
        <v/>
      </c>
      <c r="K328" t="str">
        <f t="shared" si="34"/>
        <v/>
      </c>
      <c r="L328" t="str">
        <f t="shared" si="35"/>
        <v/>
      </c>
    </row>
    <row r="329" spans="2:12" x14ac:dyDescent="0.2">
      <c r="C329" t="s">
        <v>713</v>
      </c>
      <c r="D329" s="4">
        <v>38911</v>
      </c>
      <c r="E329" s="3">
        <v>0.62284722222222222</v>
      </c>
      <c r="F329">
        <v>5.53</v>
      </c>
      <c r="G329" t="str">
        <f t="shared" si="30"/>
        <v/>
      </c>
      <c r="H329" t="str">
        <f t="shared" si="31"/>
        <v/>
      </c>
      <c r="I329" t="str">
        <f t="shared" si="32"/>
        <v/>
      </c>
      <c r="J329" t="str">
        <f t="shared" si="33"/>
        <v/>
      </c>
      <c r="K329" t="str">
        <f t="shared" si="34"/>
        <v/>
      </c>
      <c r="L329" t="str">
        <f t="shared" si="35"/>
        <v/>
      </c>
    </row>
    <row r="330" spans="2:12" x14ac:dyDescent="0.2">
      <c r="B330">
        <v>5</v>
      </c>
      <c r="C330" t="s">
        <v>714</v>
      </c>
      <c r="D330" s="4">
        <v>38911</v>
      </c>
      <c r="E330" s="3">
        <v>0.6232523148148148</v>
      </c>
      <c r="F330">
        <v>4.6100000000000003</v>
      </c>
      <c r="G330">
        <f t="shared" si="30"/>
        <v>4.0250000000000004</v>
      </c>
      <c r="H330">
        <f t="shared" si="31"/>
        <v>1.5130653213482443</v>
      </c>
      <c r="I330">
        <f t="shared" si="32"/>
        <v>0.75653266067412217</v>
      </c>
      <c r="J330" t="str">
        <f t="shared" si="33"/>
        <v/>
      </c>
      <c r="K330" t="str">
        <f t="shared" si="34"/>
        <v/>
      </c>
      <c r="L330" t="str">
        <f t="shared" si="35"/>
        <v/>
      </c>
    </row>
    <row r="331" spans="2:12" x14ac:dyDescent="0.2">
      <c r="C331" t="s">
        <v>715</v>
      </c>
      <c r="D331" s="4">
        <v>38911</v>
      </c>
      <c r="E331" s="3">
        <v>0.62329861111111107</v>
      </c>
      <c r="F331">
        <v>5.4</v>
      </c>
      <c r="G331" t="str">
        <f t="shared" si="30"/>
        <v/>
      </c>
      <c r="H331" t="str">
        <f t="shared" si="31"/>
        <v/>
      </c>
      <c r="I331" t="str">
        <f t="shared" si="32"/>
        <v/>
      </c>
      <c r="J331" t="str">
        <f t="shared" si="33"/>
        <v/>
      </c>
      <c r="K331" t="str">
        <f t="shared" si="34"/>
        <v/>
      </c>
      <c r="L331" t="str">
        <f t="shared" si="35"/>
        <v/>
      </c>
    </row>
    <row r="332" spans="2:12" x14ac:dyDescent="0.2">
      <c r="C332" t="s">
        <v>716</v>
      </c>
      <c r="D332" s="4">
        <v>38911</v>
      </c>
      <c r="E332" s="3">
        <v>0.62335648148148148</v>
      </c>
      <c r="F332">
        <v>4.21</v>
      </c>
      <c r="G332" t="str">
        <f t="shared" si="30"/>
        <v/>
      </c>
      <c r="H332" t="str">
        <f t="shared" si="31"/>
        <v/>
      </c>
      <c r="I332" t="str">
        <f t="shared" si="32"/>
        <v/>
      </c>
      <c r="J332" t="str">
        <f t="shared" si="33"/>
        <v/>
      </c>
      <c r="K332" t="str">
        <f t="shared" si="34"/>
        <v/>
      </c>
      <c r="L332" t="str">
        <f t="shared" si="35"/>
        <v/>
      </c>
    </row>
    <row r="333" spans="2:12" x14ac:dyDescent="0.2">
      <c r="C333" t="s">
        <v>717</v>
      </c>
      <c r="D333" s="4">
        <v>38911</v>
      </c>
      <c r="E333" s="3">
        <v>0.62340277777777775</v>
      </c>
      <c r="F333">
        <v>1.88</v>
      </c>
      <c r="G333" t="str">
        <f t="shared" si="30"/>
        <v/>
      </c>
      <c r="H333" t="str">
        <f t="shared" si="31"/>
        <v/>
      </c>
      <c r="I333" t="str">
        <f t="shared" si="32"/>
        <v/>
      </c>
      <c r="J333" t="str">
        <f t="shared" si="33"/>
        <v/>
      </c>
      <c r="K333" t="str">
        <f t="shared" si="34"/>
        <v/>
      </c>
      <c r="L333" t="str">
        <f t="shared" si="35"/>
        <v/>
      </c>
    </row>
    <row r="334" spans="2:12" x14ac:dyDescent="0.2">
      <c r="B334">
        <v>6</v>
      </c>
      <c r="C334" t="s">
        <v>718</v>
      </c>
      <c r="D334" s="4">
        <v>38911</v>
      </c>
      <c r="E334" s="3">
        <v>0.62738425925925922</v>
      </c>
      <c r="F334">
        <v>2.44</v>
      </c>
      <c r="G334">
        <f t="shared" si="30"/>
        <v>3.2324999999999999</v>
      </c>
      <c r="H334">
        <f t="shared" si="31"/>
        <v>0.89641415279620063</v>
      </c>
      <c r="I334">
        <f t="shared" si="32"/>
        <v>0.44820707639810031</v>
      </c>
      <c r="J334" t="str">
        <f t="shared" si="33"/>
        <v/>
      </c>
      <c r="K334" t="str">
        <f t="shared" si="34"/>
        <v/>
      </c>
      <c r="L334" t="str">
        <f t="shared" si="35"/>
        <v/>
      </c>
    </row>
    <row r="335" spans="2:12" x14ac:dyDescent="0.2">
      <c r="C335" t="s">
        <v>936</v>
      </c>
      <c r="D335" s="4">
        <v>38911</v>
      </c>
      <c r="E335" s="3">
        <v>0.62745370370370368</v>
      </c>
      <c r="F335">
        <v>2.95</v>
      </c>
      <c r="G335" t="str">
        <f t="shared" si="30"/>
        <v/>
      </c>
      <c r="H335" t="str">
        <f t="shared" si="31"/>
        <v/>
      </c>
      <c r="I335" t="str">
        <f t="shared" si="32"/>
        <v/>
      </c>
      <c r="J335" t="str">
        <f t="shared" si="33"/>
        <v/>
      </c>
      <c r="K335" t="str">
        <f t="shared" si="34"/>
        <v/>
      </c>
      <c r="L335" t="str">
        <f t="shared" si="35"/>
        <v/>
      </c>
    </row>
    <row r="336" spans="2:12" x14ac:dyDescent="0.2">
      <c r="C336" t="s">
        <v>937</v>
      </c>
      <c r="D336" s="4">
        <v>38911</v>
      </c>
      <c r="E336" s="3">
        <v>0.62754629629629632</v>
      </c>
      <c r="F336">
        <v>4.5199999999999996</v>
      </c>
      <c r="G336" t="str">
        <f t="shared" si="30"/>
        <v/>
      </c>
      <c r="H336" t="str">
        <f t="shared" si="31"/>
        <v/>
      </c>
      <c r="I336" t="str">
        <f t="shared" si="32"/>
        <v/>
      </c>
      <c r="J336" t="str">
        <f t="shared" si="33"/>
        <v/>
      </c>
      <c r="K336" t="str">
        <f t="shared" si="34"/>
        <v/>
      </c>
      <c r="L336" t="str">
        <f t="shared" si="35"/>
        <v/>
      </c>
    </row>
    <row r="337" spans="1:12" x14ac:dyDescent="0.2">
      <c r="C337" t="s">
        <v>938</v>
      </c>
      <c r="D337" s="4">
        <v>38911</v>
      </c>
      <c r="E337" s="3">
        <v>0.62760416666666663</v>
      </c>
      <c r="F337">
        <v>3.02</v>
      </c>
      <c r="G337" t="str">
        <f t="shared" si="30"/>
        <v/>
      </c>
      <c r="H337" t="str">
        <f t="shared" si="31"/>
        <v/>
      </c>
      <c r="I337" t="str">
        <f t="shared" si="32"/>
        <v/>
      </c>
      <c r="J337" t="str">
        <f t="shared" si="33"/>
        <v/>
      </c>
      <c r="K337" t="str">
        <f t="shared" si="34"/>
        <v/>
      </c>
      <c r="L337" t="str">
        <f t="shared" si="35"/>
        <v/>
      </c>
    </row>
    <row r="338" spans="1:12" x14ac:dyDescent="0.2">
      <c r="A338" s="2">
        <v>6</v>
      </c>
      <c r="B338">
        <v>1</v>
      </c>
      <c r="C338" t="s">
        <v>939</v>
      </c>
      <c r="D338" s="4">
        <v>38911</v>
      </c>
      <c r="E338" s="3">
        <v>0.62797453703703698</v>
      </c>
      <c r="F338">
        <v>3.51</v>
      </c>
      <c r="G338">
        <f t="shared" si="30"/>
        <v>3.6999999999999997</v>
      </c>
      <c r="H338">
        <f t="shared" si="31"/>
        <v>0.80849654709631935</v>
      </c>
      <c r="I338">
        <f t="shared" si="32"/>
        <v>0.40424827354815968</v>
      </c>
      <c r="J338">
        <f t="shared" si="33"/>
        <v>3.5854166666666667</v>
      </c>
      <c r="K338">
        <f t="shared" si="34"/>
        <v>1.0114130415313562</v>
      </c>
      <c r="L338">
        <f t="shared" si="35"/>
        <v>0.20645382257901615</v>
      </c>
    </row>
    <row r="339" spans="1:12" x14ac:dyDescent="0.2">
      <c r="C339" t="s">
        <v>940</v>
      </c>
      <c r="D339" s="4">
        <v>38911</v>
      </c>
      <c r="E339" s="3">
        <v>0.62804398148148144</v>
      </c>
      <c r="F339">
        <v>2.93</v>
      </c>
      <c r="G339" t="str">
        <f t="shared" si="30"/>
        <v/>
      </c>
      <c r="H339" t="str">
        <f t="shared" si="31"/>
        <v/>
      </c>
      <c r="I339" t="str">
        <f t="shared" si="32"/>
        <v/>
      </c>
      <c r="J339" t="str">
        <f t="shared" si="33"/>
        <v/>
      </c>
      <c r="K339" t="str">
        <f t="shared" si="34"/>
        <v/>
      </c>
      <c r="L339" t="str">
        <f t="shared" si="35"/>
        <v/>
      </c>
    </row>
    <row r="340" spans="1:12" x14ac:dyDescent="0.2">
      <c r="C340" t="s">
        <v>941</v>
      </c>
      <c r="D340" s="4">
        <v>38911</v>
      </c>
      <c r="E340" s="3">
        <v>0.62812499999999993</v>
      </c>
      <c r="F340">
        <v>4.84</v>
      </c>
      <c r="G340" t="str">
        <f t="shared" si="30"/>
        <v/>
      </c>
      <c r="H340" t="str">
        <f t="shared" si="31"/>
        <v/>
      </c>
      <c r="I340" t="str">
        <f t="shared" si="32"/>
        <v/>
      </c>
      <c r="J340" t="str">
        <f t="shared" si="33"/>
        <v/>
      </c>
      <c r="K340" t="str">
        <f t="shared" si="34"/>
        <v/>
      </c>
      <c r="L340" t="str">
        <f t="shared" si="35"/>
        <v/>
      </c>
    </row>
    <row r="341" spans="1:12" x14ac:dyDescent="0.2">
      <c r="C341" t="s">
        <v>942</v>
      </c>
      <c r="D341" s="4">
        <v>38911</v>
      </c>
      <c r="E341" s="3">
        <v>0.62819444444444439</v>
      </c>
      <c r="F341">
        <v>3.52</v>
      </c>
      <c r="G341" t="str">
        <f t="shared" si="30"/>
        <v/>
      </c>
      <c r="H341" t="str">
        <f t="shared" si="31"/>
        <v/>
      </c>
      <c r="I341" t="str">
        <f t="shared" si="32"/>
        <v/>
      </c>
      <c r="J341" t="str">
        <f t="shared" si="33"/>
        <v/>
      </c>
      <c r="K341" t="str">
        <f t="shared" si="34"/>
        <v/>
      </c>
      <c r="L341" t="str">
        <f t="shared" si="35"/>
        <v/>
      </c>
    </row>
    <row r="342" spans="1:12" x14ac:dyDescent="0.2">
      <c r="B342">
        <v>2</v>
      </c>
      <c r="C342" t="s">
        <v>943</v>
      </c>
      <c r="D342" s="4">
        <v>38911</v>
      </c>
      <c r="E342" s="3">
        <v>0.62890046296296298</v>
      </c>
      <c r="F342">
        <v>3.41</v>
      </c>
      <c r="G342">
        <f t="shared" si="30"/>
        <v>3.8125</v>
      </c>
      <c r="H342">
        <f t="shared" si="31"/>
        <v>0.81798023611005821</v>
      </c>
      <c r="I342">
        <f t="shared" si="32"/>
        <v>0.40899011805502911</v>
      </c>
      <c r="J342" t="str">
        <f t="shared" si="33"/>
        <v/>
      </c>
      <c r="K342" t="str">
        <f t="shared" si="34"/>
        <v/>
      </c>
      <c r="L342" t="str">
        <f t="shared" si="35"/>
        <v/>
      </c>
    </row>
    <row r="343" spans="1:12" x14ac:dyDescent="0.2">
      <c r="C343" t="s">
        <v>944</v>
      </c>
      <c r="D343" s="4">
        <v>38911</v>
      </c>
      <c r="E343" s="3">
        <v>0.62896990740740744</v>
      </c>
      <c r="F343">
        <v>3.82</v>
      </c>
      <c r="G343" t="str">
        <f t="shared" si="30"/>
        <v/>
      </c>
      <c r="H343" t="str">
        <f t="shared" si="31"/>
        <v/>
      </c>
      <c r="I343" t="str">
        <f t="shared" si="32"/>
        <v/>
      </c>
      <c r="J343" t="str">
        <f t="shared" si="33"/>
        <v/>
      </c>
      <c r="K343" t="str">
        <f t="shared" si="34"/>
        <v/>
      </c>
      <c r="L343" t="str">
        <f t="shared" si="35"/>
        <v/>
      </c>
    </row>
    <row r="344" spans="1:12" x14ac:dyDescent="0.2">
      <c r="C344" t="s">
        <v>945</v>
      </c>
      <c r="D344" s="4">
        <v>38911</v>
      </c>
      <c r="E344" s="3">
        <v>0.6290972222222222</v>
      </c>
      <c r="F344">
        <v>4.95</v>
      </c>
      <c r="G344" t="str">
        <f t="shared" si="30"/>
        <v/>
      </c>
      <c r="H344" t="str">
        <f t="shared" si="31"/>
        <v/>
      </c>
      <c r="I344" t="str">
        <f t="shared" si="32"/>
        <v/>
      </c>
      <c r="J344" t="str">
        <f t="shared" si="33"/>
        <v/>
      </c>
      <c r="K344" t="str">
        <f t="shared" si="34"/>
        <v/>
      </c>
      <c r="L344" t="str">
        <f t="shared" si="35"/>
        <v/>
      </c>
    </row>
    <row r="345" spans="1:12" x14ac:dyDescent="0.2">
      <c r="C345" t="s">
        <v>946</v>
      </c>
      <c r="D345" s="4">
        <v>38911</v>
      </c>
      <c r="E345" s="3">
        <v>0.62915509259259261</v>
      </c>
      <c r="F345">
        <v>3.07</v>
      </c>
      <c r="G345" t="str">
        <f t="shared" si="30"/>
        <v/>
      </c>
      <c r="H345" t="str">
        <f t="shared" si="31"/>
        <v/>
      </c>
      <c r="I345" t="str">
        <f t="shared" si="32"/>
        <v/>
      </c>
      <c r="J345" t="str">
        <f t="shared" si="33"/>
        <v/>
      </c>
      <c r="K345" t="str">
        <f t="shared" si="34"/>
        <v/>
      </c>
      <c r="L345" t="str">
        <f t="shared" si="35"/>
        <v/>
      </c>
    </row>
    <row r="346" spans="1:12" x14ac:dyDescent="0.2">
      <c r="B346">
        <v>3</v>
      </c>
      <c r="C346" t="s">
        <v>947</v>
      </c>
      <c r="D346" s="4">
        <v>38911</v>
      </c>
      <c r="E346" s="3">
        <v>0.62996527777777778</v>
      </c>
      <c r="F346">
        <v>1.1399999999999999</v>
      </c>
      <c r="G346">
        <f t="shared" si="30"/>
        <v>3.3249999999999997</v>
      </c>
      <c r="H346">
        <f t="shared" si="31"/>
        <v>1.5242593830010265</v>
      </c>
      <c r="I346">
        <f t="shared" si="32"/>
        <v>0.76212969150051324</v>
      </c>
      <c r="J346" t="str">
        <f t="shared" si="33"/>
        <v/>
      </c>
      <c r="K346" t="str">
        <f t="shared" si="34"/>
        <v/>
      </c>
      <c r="L346" t="str">
        <f t="shared" si="35"/>
        <v/>
      </c>
    </row>
    <row r="347" spans="1:12" x14ac:dyDescent="0.2">
      <c r="C347" t="s">
        <v>948</v>
      </c>
      <c r="D347" s="4">
        <v>38911</v>
      </c>
      <c r="E347" s="3">
        <v>0.63006944444444446</v>
      </c>
      <c r="F347">
        <v>3.55</v>
      </c>
      <c r="G347" t="str">
        <f t="shared" si="30"/>
        <v/>
      </c>
      <c r="H347" t="str">
        <f t="shared" si="31"/>
        <v/>
      </c>
      <c r="I347" t="str">
        <f t="shared" si="32"/>
        <v/>
      </c>
      <c r="J347" t="str">
        <f t="shared" si="33"/>
        <v/>
      </c>
      <c r="K347" t="str">
        <f t="shared" si="34"/>
        <v/>
      </c>
      <c r="L347" t="str">
        <f t="shared" si="35"/>
        <v/>
      </c>
    </row>
    <row r="348" spans="1:12" x14ac:dyDescent="0.2">
      <c r="C348" t="s">
        <v>949</v>
      </c>
      <c r="D348" s="4">
        <v>38911</v>
      </c>
      <c r="E348" s="3">
        <v>0.63012731481481488</v>
      </c>
      <c r="F348">
        <v>4.6399999999999997</v>
      </c>
      <c r="G348" t="str">
        <f t="shared" si="30"/>
        <v/>
      </c>
      <c r="H348" t="str">
        <f t="shared" si="31"/>
        <v/>
      </c>
      <c r="I348" t="str">
        <f t="shared" si="32"/>
        <v/>
      </c>
      <c r="J348" t="str">
        <f t="shared" si="33"/>
        <v/>
      </c>
      <c r="K348" t="str">
        <f t="shared" si="34"/>
        <v/>
      </c>
      <c r="L348" t="str">
        <f t="shared" si="35"/>
        <v/>
      </c>
    </row>
    <row r="349" spans="1:12" x14ac:dyDescent="0.2">
      <c r="C349" t="s">
        <v>950</v>
      </c>
      <c r="D349" s="4">
        <v>38911</v>
      </c>
      <c r="E349" s="3">
        <v>0.63017361111111114</v>
      </c>
      <c r="F349">
        <v>3.97</v>
      </c>
      <c r="G349" t="str">
        <f t="shared" si="30"/>
        <v/>
      </c>
      <c r="H349" t="str">
        <f t="shared" si="31"/>
        <v/>
      </c>
      <c r="I349" t="str">
        <f t="shared" si="32"/>
        <v/>
      </c>
      <c r="J349" t="str">
        <f t="shared" si="33"/>
        <v/>
      </c>
      <c r="K349" t="str">
        <f t="shared" si="34"/>
        <v/>
      </c>
      <c r="L349" t="str">
        <f t="shared" si="35"/>
        <v/>
      </c>
    </row>
    <row r="350" spans="1:12" x14ac:dyDescent="0.2">
      <c r="B350">
        <v>4</v>
      </c>
      <c r="C350" t="s">
        <v>951</v>
      </c>
      <c r="D350" s="4">
        <v>38911</v>
      </c>
      <c r="E350" s="3">
        <v>0.63048611111111108</v>
      </c>
      <c r="F350">
        <v>2.35</v>
      </c>
      <c r="G350">
        <f t="shared" si="30"/>
        <v>3.4449999999999998</v>
      </c>
      <c r="H350">
        <f t="shared" si="31"/>
        <v>0.83396642618273331</v>
      </c>
      <c r="I350">
        <f t="shared" si="32"/>
        <v>0.41698321309136666</v>
      </c>
      <c r="J350" t="str">
        <f t="shared" si="33"/>
        <v/>
      </c>
      <c r="K350" t="str">
        <f t="shared" si="34"/>
        <v/>
      </c>
      <c r="L350" t="str">
        <f t="shared" si="35"/>
        <v/>
      </c>
    </row>
    <row r="351" spans="1:12" x14ac:dyDescent="0.2">
      <c r="C351" t="s">
        <v>952</v>
      </c>
      <c r="D351" s="4">
        <v>38911</v>
      </c>
      <c r="E351" s="3">
        <v>0.63055555555555554</v>
      </c>
      <c r="F351">
        <v>3.54</v>
      </c>
      <c r="G351" t="str">
        <f t="shared" si="30"/>
        <v/>
      </c>
      <c r="H351" t="str">
        <f t="shared" si="31"/>
        <v/>
      </c>
      <c r="I351" t="str">
        <f t="shared" si="32"/>
        <v/>
      </c>
      <c r="J351" t="str">
        <f t="shared" si="33"/>
        <v/>
      </c>
      <c r="K351" t="str">
        <f t="shared" si="34"/>
        <v/>
      </c>
      <c r="L351" t="str">
        <f t="shared" si="35"/>
        <v/>
      </c>
    </row>
    <row r="352" spans="1:12" x14ac:dyDescent="0.2">
      <c r="C352" t="s">
        <v>953</v>
      </c>
      <c r="D352" s="4">
        <v>38911</v>
      </c>
      <c r="E352" s="3">
        <v>0.63064814814814818</v>
      </c>
      <c r="F352">
        <v>4.38</v>
      </c>
      <c r="G352" t="str">
        <f t="shared" si="30"/>
        <v/>
      </c>
      <c r="H352" t="str">
        <f t="shared" si="31"/>
        <v/>
      </c>
      <c r="I352" t="str">
        <f t="shared" si="32"/>
        <v/>
      </c>
      <c r="J352" t="str">
        <f t="shared" si="33"/>
        <v/>
      </c>
      <c r="K352" t="str">
        <f t="shared" si="34"/>
        <v/>
      </c>
      <c r="L352" t="str">
        <f t="shared" si="35"/>
        <v/>
      </c>
    </row>
    <row r="353" spans="1:12" x14ac:dyDescent="0.2">
      <c r="C353" t="s">
        <v>954</v>
      </c>
      <c r="D353" s="4">
        <v>38911</v>
      </c>
      <c r="E353" s="3">
        <v>0.63071759259259264</v>
      </c>
      <c r="F353">
        <v>3.51</v>
      </c>
      <c r="G353" t="str">
        <f t="shared" si="30"/>
        <v/>
      </c>
      <c r="H353" t="str">
        <f t="shared" si="31"/>
        <v/>
      </c>
      <c r="I353" t="str">
        <f t="shared" si="32"/>
        <v/>
      </c>
      <c r="J353" t="str">
        <f t="shared" si="33"/>
        <v/>
      </c>
      <c r="K353" t="str">
        <f t="shared" si="34"/>
        <v/>
      </c>
      <c r="L353" t="str">
        <f t="shared" si="35"/>
        <v/>
      </c>
    </row>
    <row r="354" spans="1:12" x14ac:dyDescent="0.2">
      <c r="B354">
        <v>5</v>
      </c>
      <c r="C354" t="s">
        <v>955</v>
      </c>
      <c r="D354" s="4">
        <v>38911</v>
      </c>
      <c r="E354" s="3">
        <v>0.63137731481481485</v>
      </c>
      <c r="F354">
        <v>5.59</v>
      </c>
      <c r="G354">
        <f t="shared" si="30"/>
        <v>4.4949999999999992</v>
      </c>
      <c r="H354">
        <f t="shared" si="31"/>
        <v>1.0617752430089287</v>
      </c>
      <c r="I354">
        <f t="shared" si="32"/>
        <v>0.53088762150446434</v>
      </c>
      <c r="J354" t="str">
        <f t="shared" si="33"/>
        <v/>
      </c>
      <c r="K354" t="str">
        <f t="shared" si="34"/>
        <v/>
      </c>
      <c r="L354" t="str">
        <f t="shared" si="35"/>
        <v/>
      </c>
    </row>
    <row r="355" spans="1:12" x14ac:dyDescent="0.2">
      <c r="C355" t="s">
        <v>956</v>
      </c>
      <c r="D355" s="4">
        <v>38911</v>
      </c>
      <c r="E355" s="3">
        <v>0.63143518518518515</v>
      </c>
      <c r="F355">
        <v>3.61</v>
      </c>
      <c r="G355" t="str">
        <f t="shared" si="30"/>
        <v/>
      </c>
      <c r="H355" t="str">
        <f t="shared" si="31"/>
        <v/>
      </c>
      <c r="I355" t="str">
        <f t="shared" si="32"/>
        <v/>
      </c>
      <c r="J355" t="str">
        <f t="shared" si="33"/>
        <v/>
      </c>
      <c r="K355" t="str">
        <f t="shared" si="34"/>
        <v/>
      </c>
      <c r="L355" t="str">
        <f t="shared" si="35"/>
        <v/>
      </c>
    </row>
    <row r="356" spans="1:12" x14ac:dyDescent="0.2">
      <c r="C356" t="s">
        <v>957</v>
      </c>
      <c r="D356" s="4">
        <v>38911</v>
      </c>
      <c r="E356" s="3">
        <v>0.63149305555555557</v>
      </c>
      <c r="F356">
        <v>5.22</v>
      </c>
      <c r="G356" t="str">
        <f t="shared" si="30"/>
        <v/>
      </c>
      <c r="H356" t="str">
        <f t="shared" si="31"/>
        <v/>
      </c>
      <c r="I356" t="str">
        <f t="shared" si="32"/>
        <v/>
      </c>
      <c r="J356" t="str">
        <f t="shared" si="33"/>
        <v/>
      </c>
      <c r="K356" t="str">
        <f t="shared" si="34"/>
        <v/>
      </c>
      <c r="L356" t="str">
        <f t="shared" si="35"/>
        <v/>
      </c>
    </row>
    <row r="357" spans="1:12" x14ac:dyDescent="0.2">
      <c r="C357" t="s">
        <v>958</v>
      </c>
      <c r="D357" s="4">
        <v>38911</v>
      </c>
      <c r="E357" s="3">
        <v>0.63156250000000003</v>
      </c>
      <c r="F357">
        <v>3.56</v>
      </c>
      <c r="G357" t="str">
        <f t="shared" si="30"/>
        <v/>
      </c>
      <c r="H357" t="str">
        <f t="shared" si="31"/>
        <v/>
      </c>
      <c r="I357" t="str">
        <f t="shared" si="32"/>
        <v/>
      </c>
      <c r="J357" t="str">
        <f t="shared" si="33"/>
        <v/>
      </c>
      <c r="K357" t="str">
        <f t="shared" si="34"/>
        <v/>
      </c>
      <c r="L357" t="str">
        <f t="shared" si="35"/>
        <v/>
      </c>
    </row>
    <row r="358" spans="1:12" x14ac:dyDescent="0.2">
      <c r="B358">
        <v>6</v>
      </c>
      <c r="C358" t="s">
        <v>959</v>
      </c>
      <c r="D358" s="4">
        <v>38911</v>
      </c>
      <c r="E358" s="3">
        <v>0.63570601851851849</v>
      </c>
      <c r="F358">
        <v>2.39</v>
      </c>
      <c r="G358">
        <f t="shared" si="30"/>
        <v>2.7350000000000003</v>
      </c>
      <c r="H358">
        <f t="shared" si="31"/>
        <v>0.32140317359976156</v>
      </c>
      <c r="I358">
        <f t="shared" si="32"/>
        <v>0.16070158679988078</v>
      </c>
      <c r="J358" t="str">
        <f t="shared" si="33"/>
        <v/>
      </c>
      <c r="K358" t="str">
        <f t="shared" si="34"/>
        <v/>
      </c>
      <c r="L358" t="str">
        <f t="shared" si="35"/>
        <v/>
      </c>
    </row>
    <row r="359" spans="1:12" x14ac:dyDescent="0.2">
      <c r="C359" t="s">
        <v>960</v>
      </c>
      <c r="D359" s="4">
        <v>38911</v>
      </c>
      <c r="E359" s="3">
        <v>0.63577546296296295</v>
      </c>
      <c r="F359">
        <v>2.91</v>
      </c>
      <c r="G359" t="str">
        <f t="shared" si="30"/>
        <v/>
      </c>
      <c r="H359" t="str">
        <f t="shared" si="31"/>
        <v/>
      </c>
      <c r="I359" t="str">
        <f t="shared" si="32"/>
        <v/>
      </c>
      <c r="J359" t="str">
        <f t="shared" si="33"/>
        <v/>
      </c>
      <c r="K359" t="str">
        <f t="shared" si="34"/>
        <v/>
      </c>
      <c r="L359" t="str">
        <f t="shared" si="35"/>
        <v/>
      </c>
    </row>
    <row r="360" spans="1:12" x14ac:dyDescent="0.2">
      <c r="C360" t="s">
        <v>961</v>
      </c>
      <c r="D360" s="4">
        <v>38911</v>
      </c>
      <c r="E360" s="3">
        <v>0.63589120370370367</v>
      </c>
      <c r="F360">
        <v>3.09</v>
      </c>
      <c r="G360" t="str">
        <f t="shared" si="30"/>
        <v/>
      </c>
      <c r="H360" t="str">
        <f t="shared" si="31"/>
        <v/>
      </c>
      <c r="I360" t="str">
        <f t="shared" si="32"/>
        <v/>
      </c>
      <c r="J360" t="str">
        <f t="shared" si="33"/>
        <v/>
      </c>
      <c r="K360" t="str">
        <f t="shared" si="34"/>
        <v/>
      </c>
      <c r="L360" t="str">
        <f t="shared" si="35"/>
        <v/>
      </c>
    </row>
    <row r="361" spans="1:12" x14ac:dyDescent="0.2">
      <c r="C361" t="s">
        <v>962</v>
      </c>
      <c r="D361" s="4">
        <v>38911</v>
      </c>
      <c r="E361" s="3">
        <v>0.63598379629629631</v>
      </c>
      <c r="F361">
        <v>2.5499999999999998</v>
      </c>
      <c r="G361" t="str">
        <f t="shared" si="30"/>
        <v/>
      </c>
      <c r="H361" t="str">
        <f t="shared" si="31"/>
        <v/>
      </c>
      <c r="I361" t="str">
        <f t="shared" si="32"/>
        <v/>
      </c>
      <c r="J361" t="str">
        <f t="shared" si="33"/>
        <v/>
      </c>
      <c r="K361" t="str">
        <f t="shared" si="34"/>
        <v/>
      </c>
      <c r="L361" t="str">
        <f t="shared" si="35"/>
        <v/>
      </c>
    </row>
    <row r="362" spans="1:12" x14ac:dyDescent="0.2">
      <c r="A362" s="2">
        <v>5</v>
      </c>
      <c r="B362">
        <v>1</v>
      </c>
      <c r="C362" t="s">
        <v>963</v>
      </c>
      <c r="D362" s="4">
        <v>38911</v>
      </c>
      <c r="E362" s="3">
        <v>0.63631944444444444</v>
      </c>
      <c r="F362">
        <v>2.31</v>
      </c>
      <c r="G362">
        <f t="shared" si="30"/>
        <v>2.5250000000000004</v>
      </c>
      <c r="H362">
        <f t="shared" si="31"/>
        <v>0.83380653231629864</v>
      </c>
      <c r="I362">
        <f t="shared" si="32"/>
        <v>0.41690326615814932</v>
      </c>
      <c r="J362">
        <f t="shared" si="33"/>
        <v>2.7187499999999996</v>
      </c>
      <c r="K362">
        <f t="shared" si="34"/>
        <v>1.3336687304607158</v>
      </c>
      <c r="L362">
        <f t="shared" si="35"/>
        <v>0.27223398962784889</v>
      </c>
    </row>
    <row r="363" spans="1:12" x14ac:dyDescent="0.2">
      <c r="C363" t="s">
        <v>964</v>
      </c>
      <c r="D363" s="4">
        <v>38911</v>
      </c>
      <c r="E363" s="3">
        <v>0.63653935185185184</v>
      </c>
      <c r="F363">
        <v>3.75</v>
      </c>
      <c r="G363" t="str">
        <f t="shared" si="30"/>
        <v/>
      </c>
      <c r="H363" t="str">
        <f t="shared" si="31"/>
        <v/>
      </c>
      <c r="I363" t="str">
        <f t="shared" si="32"/>
        <v/>
      </c>
      <c r="J363" t="str">
        <f t="shared" si="33"/>
        <v/>
      </c>
      <c r="K363" t="str">
        <f t="shared" si="34"/>
        <v/>
      </c>
      <c r="L363" t="str">
        <f t="shared" si="35"/>
        <v/>
      </c>
    </row>
    <row r="364" spans="1:12" x14ac:dyDescent="0.2">
      <c r="C364" t="s">
        <v>965</v>
      </c>
      <c r="D364" s="4">
        <v>38911</v>
      </c>
      <c r="E364" s="3">
        <v>0.63663194444444449</v>
      </c>
      <c r="F364">
        <v>2.14</v>
      </c>
      <c r="G364" t="str">
        <f t="shared" si="30"/>
        <v/>
      </c>
      <c r="H364" t="str">
        <f t="shared" si="31"/>
        <v/>
      </c>
      <c r="I364" t="str">
        <f t="shared" si="32"/>
        <v/>
      </c>
      <c r="J364" t="str">
        <f t="shared" si="33"/>
        <v/>
      </c>
      <c r="K364" t="str">
        <f t="shared" si="34"/>
        <v/>
      </c>
      <c r="L364" t="str">
        <f t="shared" si="35"/>
        <v/>
      </c>
    </row>
    <row r="365" spans="1:12" x14ac:dyDescent="0.2">
      <c r="C365" t="s">
        <v>966</v>
      </c>
      <c r="D365" s="4">
        <v>38911</v>
      </c>
      <c r="E365" s="3">
        <v>0.63672453703703702</v>
      </c>
      <c r="F365">
        <v>1.9</v>
      </c>
      <c r="G365" t="str">
        <f t="shared" si="30"/>
        <v/>
      </c>
      <c r="H365" t="str">
        <f t="shared" si="31"/>
        <v/>
      </c>
      <c r="I365" t="str">
        <f t="shared" si="32"/>
        <v/>
      </c>
      <c r="J365" t="str">
        <f t="shared" si="33"/>
        <v/>
      </c>
      <c r="K365" t="str">
        <f t="shared" si="34"/>
        <v/>
      </c>
      <c r="L365" t="str">
        <f t="shared" si="35"/>
        <v/>
      </c>
    </row>
    <row r="366" spans="1:12" x14ac:dyDescent="0.2">
      <c r="B366">
        <v>2</v>
      </c>
      <c r="C366" t="s">
        <v>967</v>
      </c>
      <c r="D366" s="4">
        <v>38911</v>
      </c>
      <c r="E366" s="3">
        <v>0.63737268518518519</v>
      </c>
      <c r="F366">
        <v>2.63</v>
      </c>
      <c r="G366">
        <f t="shared" si="30"/>
        <v>2.6524999999999999</v>
      </c>
      <c r="H366">
        <f t="shared" si="31"/>
        <v>0.67208010435264909</v>
      </c>
      <c r="I366">
        <f t="shared" si="32"/>
        <v>0.33604005217632454</v>
      </c>
      <c r="J366" t="str">
        <f t="shared" si="33"/>
        <v/>
      </c>
      <c r="K366" t="str">
        <f t="shared" si="34"/>
        <v/>
      </c>
      <c r="L366" t="str">
        <f t="shared" si="35"/>
        <v/>
      </c>
    </row>
    <row r="367" spans="1:12" x14ac:dyDescent="0.2">
      <c r="C367" t="s">
        <v>752</v>
      </c>
      <c r="D367" s="4">
        <v>38911</v>
      </c>
      <c r="E367" s="3">
        <v>0.63741898148148146</v>
      </c>
      <c r="F367">
        <v>3.52</v>
      </c>
      <c r="G367" t="str">
        <f t="shared" si="30"/>
        <v/>
      </c>
      <c r="H367" t="str">
        <f t="shared" si="31"/>
        <v/>
      </c>
      <c r="I367" t="str">
        <f t="shared" si="32"/>
        <v/>
      </c>
      <c r="J367" t="str">
        <f t="shared" si="33"/>
        <v/>
      </c>
      <c r="K367" t="str">
        <f t="shared" si="34"/>
        <v/>
      </c>
      <c r="L367" t="str">
        <f t="shared" si="35"/>
        <v/>
      </c>
    </row>
    <row r="368" spans="1:12" x14ac:dyDescent="0.2">
      <c r="C368" t="s">
        <v>753</v>
      </c>
      <c r="D368" s="4">
        <v>38911</v>
      </c>
      <c r="E368" s="3">
        <v>0.63746527777777773</v>
      </c>
      <c r="F368">
        <v>2.58</v>
      </c>
      <c r="G368" t="str">
        <f t="shared" si="30"/>
        <v/>
      </c>
      <c r="H368" t="str">
        <f t="shared" si="31"/>
        <v/>
      </c>
      <c r="I368" t="str">
        <f t="shared" si="32"/>
        <v/>
      </c>
      <c r="J368" t="str">
        <f t="shared" si="33"/>
        <v/>
      </c>
      <c r="K368" t="str">
        <f t="shared" si="34"/>
        <v/>
      </c>
      <c r="L368" t="str">
        <f t="shared" si="35"/>
        <v/>
      </c>
    </row>
    <row r="369" spans="2:12" x14ac:dyDescent="0.2">
      <c r="C369" t="s">
        <v>754</v>
      </c>
      <c r="D369" s="4">
        <v>38911</v>
      </c>
      <c r="E369" s="3">
        <v>0.63752314814814814</v>
      </c>
      <c r="F369">
        <v>1.88</v>
      </c>
      <c r="G369" t="str">
        <f t="shared" si="30"/>
        <v/>
      </c>
      <c r="H369" t="str">
        <f t="shared" si="31"/>
        <v/>
      </c>
      <c r="I369" t="str">
        <f t="shared" si="32"/>
        <v/>
      </c>
      <c r="J369" t="str">
        <f t="shared" si="33"/>
        <v/>
      </c>
      <c r="K369" t="str">
        <f t="shared" si="34"/>
        <v/>
      </c>
      <c r="L369" t="str">
        <f t="shared" si="35"/>
        <v/>
      </c>
    </row>
    <row r="370" spans="2:12" x14ac:dyDescent="0.2">
      <c r="B370">
        <v>3</v>
      </c>
      <c r="C370" t="s">
        <v>755</v>
      </c>
      <c r="D370" s="4">
        <v>38911</v>
      </c>
      <c r="E370" s="3">
        <v>0.63780092592592597</v>
      </c>
      <c r="F370">
        <v>2.84</v>
      </c>
      <c r="G370">
        <f t="shared" si="30"/>
        <v>2.125</v>
      </c>
      <c r="H370">
        <f t="shared" si="31"/>
        <v>0.78581168227508535</v>
      </c>
      <c r="I370">
        <f t="shared" si="32"/>
        <v>0.39290584113754268</v>
      </c>
      <c r="J370" t="str">
        <f t="shared" si="33"/>
        <v/>
      </c>
      <c r="K370" t="str">
        <f t="shared" si="34"/>
        <v/>
      </c>
      <c r="L370" t="str">
        <f t="shared" si="35"/>
        <v/>
      </c>
    </row>
    <row r="371" spans="2:12" x14ac:dyDescent="0.2">
      <c r="C371" t="s">
        <v>756</v>
      </c>
      <c r="D371" s="4">
        <v>38911</v>
      </c>
      <c r="E371" s="3">
        <v>0.6378935185185185</v>
      </c>
      <c r="F371">
        <v>2.23</v>
      </c>
      <c r="G371" t="str">
        <f t="shared" si="30"/>
        <v/>
      </c>
      <c r="H371" t="str">
        <f t="shared" si="31"/>
        <v/>
      </c>
      <c r="I371" t="str">
        <f t="shared" si="32"/>
        <v/>
      </c>
      <c r="J371" t="str">
        <f t="shared" si="33"/>
        <v/>
      </c>
      <c r="K371" t="str">
        <f t="shared" si="34"/>
        <v/>
      </c>
      <c r="L371" t="str">
        <f t="shared" si="35"/>
        <v/>
      </c>
    </row>
    <row r="372" spans="2:12" x14ac:dyDescent="0.2">
      <c r="C372" t="s">
        <v>757</v>
      </c>
      <c r="D372" s="4">
        <v>38911</v>
      </c>
      <c r="E372" s="3">
        <v>0.63796296296296295</v>
      </c>
      <c r="F372">
        <v>2.42</v>
      </c>
      <c r="G372" t="str">
        <f t="shared" si="30"/>
        <v/>
      </c>
      <c r="H372" t="str">
        <f t="shared" si="31"/>
        <v/>
      </c>
      <c r="I372" t="str">
        <f t="shared" si="32"/>
        <v/>
      </c>
      <c r="J372" t="str">
        <f t="shared" si="33"/>
        <v/>
      </c>
      <c r="K372" t="str">
        <f t="shared" si="34"/>
        <v/>
      </c>
      <c r="L372" t="str">
        <f t="shared" si="35"/>
        <v/>
      </c>
    </row>
    <row r="373" spans="2:12" x14ac:dyDescent="0.2">
      <c r="C373" t="s">
        <v>758</v>
      </c>
      <c r="D373" s="4">
        <v>38911</v>
      </c>
      <c r="E373" s="3">
        <v>0.63803240740740741</v>
      </c>
      <c r="F373">
        <v>1.01</v>
      </c>
      <c r="G373" t="str">
        <f t="shared" si="30"/>
        <v/>
      </c>
      <c r="H373" t="str">
        <f t="shared" si="31"/>
        <v/>
      </c>
      <c r="I373" t="str">
        <f t="shared" si="32"/>
        <v/>
      </c>
      <c r="J373" t="str">
        <f t="shared" si="33"/>
        <v/>
      </c>
      <c r="K373" t="str">
        <f t="shared" si="34"/>
        <v/>
      </c>
      <c r="L373" t="str">
        <f t="shared" si="35"/>
        <v/>
      </c>
    </row>
    <row r="374" spans="2:12" x14ac:dyDescent="0.2">
      <c r="B374">
        <v>4</v>
      </c>
      <c r="C374" t="s">
        <v>759</v>
      </c>
      <c r="D374" s="4">
        <v>38911</v>
      </c>
      <c r="E374" s="3">
        <v>0.63854166666666667</v>
      </c>
      <c r="F374">
        <v>1.82</v>
      </c>
      <c r="G374">
        <f t="shared" si="30"/>
        <v>1.73</v>
      </c>
      <c r="H374">
        <f t="shared" si="31"/>
        <v>0.9677120783924662</v>
      </c>
      <c r="I374">
        <f t="shared" si="32"/>
        <v>0.4838560391962331</v>
      </c>
      <c r="J374" t="str">
        <f t="shared" si="33"/>
        <v/>
      </c>
      <c r="K374" t="str">
        <f t="shared" si="34"/>
        <v/>
      </c>
      <c r="L374" t="str">
        <f t="shared" si="35"/>
        <v/>
      </c>
    </row>
    <row r="375" spans="2:12" x14ac:dyDescent="0.2">
      <c r="C375" t="s">
        <v>760</v>
      </c>
      <c r="D375" s="4">
        <v>38911</v>
      </c>
      <c r="E375" s="3">
        <v>0.63861111111111113</v>
      </c>
      <c r="F375">
        <v>3.06</v>
      </c>
      <c r="G375" t="str">
        <f t="shared" si="30"/>
        <v/>
      </c>
      <c r="H375" t="str">
        <f t="shared" si="31"/>
        <v/>
      </c>
      <c r="I375" t="str">
        <f t="shared" si="32"/>
        <v/>
      </c>
      <c r="J375" t="str">
        <f t="shared" si="33"/>
        <v/>
      </c>
      <c r="K375" t="str">
        <f t="shared" si="34"/>
        <v/>
      </c>
      <c r="L375" t="str">
        <f t="shared" si="35"/>
        <v/>
      </c>
    </row>
    <row r="376" spans="2:12" x14ac:dyDescent="0.2">
      <c r="C376" t="s">
        <v>761</v>
      </c>
      <c r="D376" s="4">
        <v>38911</v>
      </c>
      <c r="E376" s="3">
        <v>0.63868055555555558</v>
      </c>
      <c r="F376">
        <v>0.91</v>
      </c>
      <c r="G376" t="str">
        <f t="shared" si="30"/>
        <v/>
      </c>
      <c r="H376" t="str">
        <f t="shared" si="31"/>
        <v/>
      </c>
      <c r="I376" t="str">
        <f t="shared" si="32"/>
        <v/>
      </c>
      <c r="J376" t="str">
        <f t="shared" si="33"/>
        <v/>
      </c>
      <c r="K376" t="str">
        <f t="shared" si="34"/>
        <v/>
      </c>
      <c r="L376" t="str">
        <f t="shared" si="35"/>
        <v/>
      </c>
    </row>
    <row r="377" spans="2:12" x14ac:dyDescent="0.2">
      <c r="C377" t="s">
        <v>762</v>
      </c>
      <c r="D377" s="4">
        <v>38911</v>
      </c>
      <c r="E377" s="3">
        <v>0.63875000000000004</v>
      </c>
      <c r="F377">
        <v>1.1299999999999999</v>
      </c>
      <c r="G377" t="str">
        <f t="shared" si="30"/>
        <v/>
      </c>
      <c r="H377" t="str">
        <f t="shared" si="31"/>
        <v/>
      </c>
      <c r="I377" t="str">
        <f t="shared" si="32"/>
        <v/>
      </c>
      <c r="J377" t="str">
        <f t="shared" si="33"/>
        <v/>
      </c>
      <c r="K377" t="str">
        <f t="shared" si="34"/>
        <v/>
      </c>
      <c r="L377" t="str">
        <f t="shared" si="35"/>
        <v/>
      </c>
    </row>
    <row r="378" spans="2:12" x14ac:dyDescent="0.2">
      <c r="B378">
        <v>5</v>
      </c>
      <c r="C378" t="s">
        <v>763</v>
      </c>
      <c r="D378" s="4">
        <v>38911</v>
      </c>
      <c r="E378" s="3">
        <v>0.6393402777777778</v>
      </c>
      <c r="F378">
        <v>0.69</v>
      </c>
      <c r="G378">
        <f t="shared" si="30"/>
        <v>2.4449999999999998</v>
      </c>
      <c r="H378">
        <f t="shared" si="31"/>
        <v>1.1863810517704678</v>
      </c>
      <c r="I378">
        <f t="shared" si="32"/>
        <v>0.59319052588523391</v>
      </c>
      <c r="J378" t="str">
        <f t="shared" si="33"/>
        <v/>
      </c>
      <c r="K378" t="str">
        <f t="shared" si="34"/>
        <v/>
      </c>
      <c r="L378" t="str">
        <f t="shared" si="35"/>
        <v/>
      </c>
    </row>
    <row r="379" spans="2:12" x14ac:dyDescent="0.2">
      <c r="C379" t="s">
        <v>764</v>
      </c>
      <c r="D379" s="4">
        <v>38911</v>
      </c>
      <c r="E379" s="3">
        <v>0.63942129629629629</v>
      </c>
      <c r="F379">
        <v>3.05</v>
      </c>
      <c r="G379" t="str">
        <f t="shared" si="30"/>
        <v/>
      </c>
      <c r="H379" t="str">
        <f t="shared" si="31"/>
        <v/>
      </c>
      <c r="I379" t="str">
        <f t="shared" si="32"/>
        <v/>
      </c>
      <c r="J379" t="str">
        <f t="shared" si="33"/>
        <v/>
      </c>
      <c r="K379" t="str">
        <f t="shared" si="34"/>
        <v/>
      </c>
      <c r="L379" t="str">
        <f t="shared" si="35"/>
        <v/>
      </c>
    </row>
    <row r="380" spans="2:12" x14ac:dyDescent="0.2">
      <c r="C380" t="s">
        <v>765</v>
      </c>
      <c r="D380" s="4">
        <v>38911</v>
      </c>
      <c r="E380" s="3">
        <v>0.63947916666666671</v>
      </c>
      <c r="F380">
        <v>3.26</v>
      </c>
      <c r="G380" t="str">
        <f t="shared" si="30"/>
        <v/>
      </c>
      <c r="H380" t="str">
        <f t="shared" si="31"/>
        <v/>
      </c>
      <c r="I380" t="str">
        <f t="shared" si="32"/>
        <v/>
      </c>
      <c r="J380" t="str">
        <f t="shared" si="33"/>
        <v/>
      </c>
      <c r="K380" t="str">
        <f t="shared" si="34"/>
        <v/>
      </c>
      <c r="L380" t="str">
        <f t="shared" si="35"/>
        <v/>
      </c>
    </row>
    <row r="381" spans="2:12" x14ac:dyDescent="0.2">
      <c r="C381" t="s">
        <v>766</v>
      </c>
      <c r="D381" s="4">
        <v>38911</v>
      </c>
      <c r="E381" s="3">
        <v>0.63953703703703701</v>
      </c>
      <c r="F381">
        <v>2.78</v>
      </c>
      <c r="G381" t="str">
        <f t="shared" si="30"/>
        <v/>
      </c>
      <c r="H381" t="str">
        <f t="shared" si="31"/>
        <v/>
      </c>
      <c r="I381" t="str">
        <f t="shared" si="32"/>
        <v/>
      </c>
      <c r="J381" t="str">
        <f t="shared" si="33"/>
        <v/>
      </c>
      <c r="K381" t="str">
        <f t="shared" si="34"/>
        <v/>
      </c>
      <c r="L381" t="str">
        <f t="shared" si="35"/>
        <v/>
      </c>
    </row>
    <row r="382" spans="2:12" x14ac:dyDescent="0.2">
      <c r="B382">
        <v>6</v>
      </c>
      <c r="C382" t="s">
        <v>767</v>
      </c>
      <c r="D382" s="4">
        <v>38911</v>
      </c>
      <c r="E382" s="3">
        <v>0.64925925925925931</v>
      </c>
      <c r="F382">
        <v>4.46</v>
      </c>
      <c r="G382">
        <f t="shared" si="30"/>
        <v>4.835</v>
      </c>
      <c r="H382">
        <f t="shared" si="31"/>
        <v>1.2756828236935189</v>
      </c>
      <c r="I382">
        <f t="shared" si="32"/>
        <v>0.63784141184675947</v>
      </c>
      <c r="J382" t="str">
        <f t="shared" si="33"/>
        <v/>
      </c>
      <c r="K382" t="str">
        <f t="shared" si="34"/>
        <v/>
      </c>
      <c r="L382" t="str">
        <f t="shared" si="35"/>
        <v/>
      </c>
    </row>
    <row r="383" spans="2:12" x14ac:dyDescent="0.2">
      <c r="C383" t="s">
        <v>768</v>
      </c>
      <c r="D383" s="4">
        <v>38911</v>
      </c>
      <c r="E383" s="3">
        <v>0.64932870370370377</v>
      </c>
      <c r="F383">
        <v>4.79</v>
      </c>
      <c r="G383" t="str">
        <f t="shared" si="30"/>
        <v/>
      </c>
      <c r="H383" t="str">
        <f t="shared" si="31"/>
        <v/>
      </c>
      <c r="I383" t="str">
        <f t="shared" si="32"/>
        <v/>
      </c>
      <c r="J383" t="str">
        <f t="shared" si="33"/>
        <v/>
      </c>
      <c r="K383" t="str">
        <f t="shared" si="34"/>
        <v/>
      </c>
      <c r="L383" t="str">
        <f t="shared" si="35"/>
        <v/>
      </c>
    </row>
    <row r="384" spans="2:12" x14ac:dyDescent="0.2">
      <c r="C384" t="s">
        <v>769</v>
      </c>
      <c r="D384" s="4">
        <v>38911</v>
      </c>
      <c r="E384" s="3">
        <v>0.64938657407407407</v>
      </c>
      <c r="F384">
        <v>6.57</v>
      </c>
      <c r="G384" t="str">
        <f t="shared" si="30"/>
        <v/>
      </c>
      <c r="H384" t="str">
        <f t="shared" si="31"/>
        <v/>
      </c>
      <c r="I384" t="str">
        <f t="shared" si="32"/>
        <v/>
      </c>
      <c r="J384" t="str">
        <f t="shared" si="33"/>
        <v/>
      </c>
      <c r="K384" t="str">
        <f t="shared" si="34"/>
        <v/>
      </c>
      <c r="L384" t="str">
        <f t="shared" si="35"/>
        <v/>
      </c>
    </row>
    <row r="385" spans="1:12" x14ac:dyDescent="0.2">
      <c r="C385" t="s">
        <v>770</v>
      </c>
      <c r="D385" s="4">
        <v>38911</v>
      </c>
      <c r="E385" s="3">
        <v>0.64946759259259257</v>
      </c>
      <c r="F385">
        <v>3.52</v>
      </c>
      <c r="G385" t="str">
        <f t="shared" si="30"/>
        <v/>
      </c>
      <c r="H385" t="str">
        <f t="shared" si="31"/>
        <v/>
      </c>
      <c r="I385" t="str">
        <f t="shared" si="32"/>
        <v/>
      </c>
      <c r="J385" t="str">
        <f t="shared" si="33"/>
        <v/>
      </c>
      <c r="K385" t="str">
        <f t="shared" si="34"/>
        <v/>
      </c>
      <c r="L385" t="str">
        <f t="shared" si="35"/>
        <v/>
      </c>
    </row>
    <row r="386" spans="1:12" x14ac:dyDescent="0.2">
      <c r="A386" s="2" t="s">
        <v>771</v>
      </c>
      <c r="B386">
        <v>1</v>
      </c>
      <c r="C386" t="s">
        <v>772</v>
      </c>
      <c r="D386" s="4">
        <v>38911</v>
      </c>
      <c r="E386" s="3">
        <v>0.64976851851851858</v>
      </c>
      <c r="F386">
        <v>4.9000000000000004</v>
      </c>
      <c r="G386">
        <f t="shared" si="30"/>
        <v>4.4349999999999996</v>
      </c>
      <c r="H386">
        <f t="shared" si="31"/>
        <v>0.67004974939676554</v>
      </c>
      <c r="I386">
        <f t="shared" si="32"/>
        <v>0.33502487469838277</v>
      </c>
      <c r="J386">
        <f t="shared" si="33"/>
        <v>4.7954166666666671</v>
      </c>
      <c r="K386">
        <f t="shared" si="34"/>
        <v>0.89071041098208836</v>
      </c>
      <c r="L386">
        <f t="shared" si="35"/>
        <v>0.18181550129090121</v>
      </c>
    </row>
    <row r="387" spans="1:12" x14ac:dyDescent="0.2">
      <c r="C387" t="s">
        <v>773</v>
      </c>
      <c r="D387" s="4">
        <v>38911</v>
      </c>
      <c r="E387" s="3">
        <v>0.64982638888888888</v>
      </c>
      <c r="F387">
        <v>4.3499999999999996</v>
      </c>
      <c r="G387" t="str">
        <f t="shared" ref="G387:G429" si="36">IF(B387&gt;0,AVERAGE($F387:$F390),"")</f>
        <v/>
      </c>
      <c r="H387" t="str">
        <f t="shared" ref="H387:H429" si="37">IF(B387&gt;0,STDEV($F387:$F390),"")</f>
        <v/>
      </c>
      <c r="I387" t="str">
        <f t="shared" ref="I387:I429" si="38">IF(B387&gt;0,STDEV($F387:$F390)/SQRT(COUNT($F387:$F390)),"")</f>
        <v/>
      </c>
      <c r="J387" t="str">
        <f t="shared" ref="J387:J426" si="39">IF(A387&gt;0,AVERAGE(F387:F410),"")</f>
        <v/>
      </c>
      <c r="K387" t="str">
        <f t="shared" ref="K387:K426" si="40">IF(A387&gt;0,STDEV($F387:$F410),"")</f>
        <v/>
      </c>
      <c r="L387" t="str">
        <f t="shared" ref="L387:L426" si="41">IF(A387&gt;0,STDEV($F387:$F410)/SQRT(COUNT($F387:$F410)),"")</f>
        <v/>
      </c>
    </row>
    <row r="388" spans="1:12" x14ac:dyDescent="0.2">
      <c r="C388" t="s">
        <v>774</v>
      </c>
      <c r="D388" s="4">
        <v>38911</v>
      </c>
      <c r="E388" s="3">
        <v>0.64986111111111111</v>
      </c>
      <c r="F388">
        <v>4.97</v>
      </c>
      <c r="G388" t="str">
        <f t="shared" si="36"/>
        <v/>
      </c>
      <c r="H388" t="str">
        <f t="shared" si="37"/>
        <v/>
      </c>
      <c r="I388" t="str">
        <f t="shared" si="38"/>
        <v/>
      </c>
      <c r="J388" t="str">
        <f t="shared" si="39"/>
        <v/>
      </c>
      <c r="K388" t="str">
        <f t="shared" si="40"/>
        <v/>
      </c>
      <c r="L388" t="str">
        <f t="shared" si="41"/>
        <v/>
      </c>
    </row>
    <row r="389" spans="1:12" x14ac:dyDescent="0.2">
      <c r="C389" t="s">
        <v>775</v>
      </c>
      <c r="D389" s="4">
        <v>38911</v>
      </c>
      <c r="E389" s="3">
        <v>0.64991898148148153</v>
      </c>
      <c r="F389">
        <v>3.52</v>
      </c>
      <c r="G389" t="str">
        <f t="shared" si="36"/>
        <v/>
      </c>
      <c r="H389" t="str">
        <f t="shared" si="37"/>
        <v/>
      </c>
      <c r="I389" t="str">
        <f t="shared" si="38"/>
        <v/>
      </c>
      <c r="J389" t="str">
        <f t="shared" si="39"/>
        <v/>
      </c>
      <c r="K389" t="str">
        <f t="shared" si="40"/>
        <v/>
      </c>
      <c r="L389" t="str">
        <f t="shared" si="41"/>
        <v/>
      </c>
    </row>
    <row r="390" spans="1:12" x14ac:dyDescent="0.2">
      <c r="B390">
        <v>2</v>
      </c>
      <c r="C390" t="s">
        <v>776</v>
      </c>
      <c r="D390" s="4">
        <v>38911</v>
      </c>
      <c r="E390" s="3">
        <v>0.65035879629629634</v>
      </c>
      <c r="F390">
        <v>3.77</v>
      </c>
      <c r="G390">
        <f t="shared" si="36"/>
        <v>4.1849999999999996</v>
      </c>
      <c r="H390">
        <f t="shared" si="37"/>
        <v>0.30259984578096966</v>
      </c>
      <c r="I390">
        <f t="shared" si="38"/>
        <v>0.15129992289048483</v>
      </c>
      <c r="J390" t="str">
        <f t="shared" si="39"/>
        <v/>
      </c>
      <c r="K390" t="str">
        <f t="shared" si="40"/>
        <v/>
      </c>
      <c r="L390" t="str">
        <f t="shared" si="41"/>
        <v/>
      </c>
    </row>
    <row r="391" spans="1:12" x14ac:dyDescent="0.2">
      <c r="C391" t="s">
        <v>777</v>
      </c>
      <c r="D391" s="4">
        <v>38911</v>
      </c>
      <c r="E391" s="3">
        <v>0.65047453703703706</v>
      </c>
      <c r="F391">
        <v>4.17</v>
      </c>
      <c r="G391" t="str">
        <f t="shared" si="36"/>
        <v/>
      </c>
      <c r="H391" t="str">
        <f t="shared" si="37"/>
        <v/>
      </c>
      <c r="I391" t="str">
        <f t="shared" si="38"/>
        <v/>
      </c>
      <c r="J391" t="str">
        <f t="shared" si="39"/>
        <v/>
      </c>
      <c r="K391" t="str">
        <f t="shared" si="40"/>
        <v/>
      </c>
      <c r="L391" t="str">
        <f t="shared" si="41"/>
        <v/>
      </c>
    </row>
    <row r="392" spans="1:12" x14ac:dyDescent="0.2">
      <c r="C392" t="s">
        <v>778</v>
      </c>
      <c r="D392" s="4">
        <v>38911</v>
      </c>
      <c r="E392" s="3">
        <v>0.65057870370370374</v>
      </c>
      <c r="F392">
        <v>4.33</v>
      </c>
      <c r="G392" t="str">
        <f t="shared" si="36"/>
        <v/>
      </c>
      <c r="H392" t="str">
        <f t="shared" si="37"/>
        <v/>
      </c>
      <c r="I392" t="str">
        <f t="shared" si="38"/>
        <v/>
      </c>
      <c r="J392" t="str">
        <f t="shared" si="39"/>
        <v/>
      </c>
      <c r="K392" t="str">
        <f t="shared" si="40"/>
        <v/>
      </c>
      <c r="L392" t="str">
        <f t="shared" si="41"/>
        <v/>
      </c>
    </row>
    <row r="393" spans="1:12" x14ac:dyDescent="0.2">
      <c r="C393" t="s">
        <v>779</v>
      </c>
      <c r="D393" s="4">
        <v>38911</v>
      </c>
      <c r="E393" s="3">
        <v>0.65063657407407405</v>
      </c>
      <c r="F393">
        <v>4.47</v>
      </c>
      <c r="G393" t="str">
        <f t="shared" si="36"/>
        <v/>
      </c>
      <c r="H393" t="str">
        <f t="shared" si="37"/>
        <v/>
      </c>
      <c r="I393" t="str">
        <f t="shared" si="38"/>
        <v/>
      </c>
      <c r="J393" t="str">
        <f t="shared" si="39"/>
        <v/>
      </c>
      <c r="K393" t="str">
        <f t="shared" si="40"/>
        <v/>
      </c>
      <c r="L393" t="str">
        <f t="shared" si="41"/>
        <v/>
      </c>
    </row>
    <row r="394" spans="1:12" x14ac:dyDescent="0.2">
      <c r="B394">
        <v>3</v>
      </c>
      <c r="C394" t="s">
        <v>780</v>
      </c>
      <c r="D394" s="4">
        <v>38911</v>
      </c>
      <c r="E394" s="3">
        <v>0.65100694444444451</v>
      </c>
      <c r="F394">
        <v>5.65</v>
      </c>
      <c r="G394">
        <f t="shared" si="36"/>
        <v>4.9750000000000005</v>
      </c>
      <c r="H394">
        <f t="shared" si="37"/>
        <v>0.73031956475686477</v>
      </c>
      <c r="I394">
        <f t="shared" si="38"/>
        <v>0.36515978237843238</v>
      </c>
      <c r="J394" t="str">
        <f t="shared" si="39"/>
        <v/>
      </c>
      <c r="K394" t="str">
        <f t="shared" si="40"/>
        <v/>
      </c>
      <c r="L394" t="str">
        <f t="shared" si="41"/>
        <v/>
      </c>
    </row>
    <row r="395" spans="1:12" x14ac:dyDescent="0.2">
      <c r="C395" t="s">
        <v>781</v>
      </c>
      <c r="D395" s="4">
        <v>38911</v>
      </c>
      <c r="E395" s="3">
        <v>0.65105324074074067</v>
      </c>
      <c r="F395">
        <v>4.5599999999999996</v>
      </c>
      <c r="G395" t="str">
        <f t="shared" si="36"/>
        <v/>
      </c>
      <c r="H395" t="str">
        <f t="shared" si="37"/>
        <v/>
      </c>
      <c r="I395" t="str">
        <f t="shared" si="38"/>
        <v/>
      </c>
      <c r="J395" t="str">
        <f t="shared" si="39"/>
        <v/>
      </c>
      <c r="K395" t="str">
        <f t="shared" si="40"/>
        <v/>
      </c>
      <c r="L395" t="str">
        <f t="shared" si="41"/>
        <v/>
      </c>
    </row>
    <row r="396" spans="1:12" x14ac:dyDescent="0.2">
      <c r="C396" t="s">
        <v>782</v>
      </c>
      <c r="D396" s="4">
        <v>38911</v>
      </c>
      <c r="E396" s="3">
        <v>0.65108796296296301</v>
      </c>
      <c r="F396">
        <v>5.53</v>
      </c>
      <c r="G396" t="str">
        <f t="shared" si="36"/>
        <v/>
      </c>
      <c r="H396" t="str">
        <f t="shared" si="37"/>
        <v/>
      </c>
      <c r="I396" t="str">
        <f t="shared" si="38"/>
        <v/>
      </c>
      <c r="J396" t="str">
        <f t="shared" si="39"/>
        <v/>
      </c>
      <c r="K396" t="str">
        <f t="shared" si="40"/>
        <v/>
      </c>
      <c r="L396" t="str">
        <f t="shared" si="41"/>
        <v/>
      </c>
    </row>
    <row r="397" spans="1:12" x14ac:dyDescent="0.2">
      <c r="C397" t="s">
        <v>783</v>
      </c>
      <c r="D397" s="4">
        <v>38911</v>
      </c>
      <c r="E397" s="3">
        <v>0.65115740740740746</v>
      </c>
      <c r="F397">
        <v>4.16</v>
      </c>
      <c r="G397" t="str">
        <f t="shared" si="36"/>
        <v/>
      </c>
      <c r="H397" t="str">
        <f t="shared" si="37"/>
        <v/>
      </c>
      <c r="I397" t="str">
        <f t="shared" si="38"/>
        <v/>
      </c>
      <c r="J397" t="str">
        <f t="shared" si="39"/>
        <v/>
      </c>
      <c r="K397" t="str">
        <f t="shared" si="40"/>
        <v/>
      </c>
      <c r="L397" t="str">
        <f t="shared" si="41"/>
        <v/>
      </c>
    </row>
    <row r="398" spans="1:12" x14ac:dyDescent="0.2">
      <c r="B398">
        <v>4</v>
      </c>
      <c r="C398" t="s">
        <v>784</v>
      </c>
      <c r="D398" s="4">
        <v>38911</v>
      </c>
      <c r="E398" s="3">
        <v>0.65158564814814812</v>
      </c>
      <c r="F398">
        <v>3.43</v>
      </c>
      <c r="G398">
        <f t="shared" si="36"/>
        <v>4.6974999999999998</v>
      </c>
      <c r="H398">
        <f t="shared" si="37"/>
        <v>1.0159191240776348</v>
      </c>
      <c r="I398">
        <f t="shared" si="38"/>
        <v>0.50795956203881742</v>
      </c>
      <c r="J398" t="str">
        <f t="shared" si="39"/>
        <v/>
      </c>
      <c r="K398" t="str">
        <f t="shared" si="40"/>
        <v/>
      </c>
      <c r="L398" t="str">
        <f t="shared" si="41"/>
        <v/>
      </c>
    </row>
    <row r="399" spans="1:12" x14ac:dyDescent="0.2">
      <c r="C399" t="s">
        <v>1001</v>
      </c>
      <c r="D399" s="4">
        <v>38911</v>
      </c>
      <c r="E399" s="3">
        <v>0.65180555555555553</v>
      </c>
      <c r="F399">
        <v>4.37</v>
      </c>
      <c r="G399" t="str">
        <f t="shared" si="36"/>
        <v/>
      </c>
      <c r="H399" t="str">
        <f t="shared" si="37"/>
        <v/>
      </c>
      <c r="I399" t="str">
        <f t="shared" si="38"/>
        <v/>
      </c>
      <c r="J399" t="str">
        <f t="shared" si="39"/>
        <v/>
      </c>
      <c r="K399" t="str">
        <f t="shared" si="40"/>
        <v/>
      </c>
      <c r="L399" t="str">
        <f t="shared" si="41"/>
        <v/>
      </c>
    </row>
    <row r="400" spans="1:12" x14ac:dyDescent="0.2">
      <c r="C400" t="s">
        <v>1002</v>
      </c>
      <c r="D400" s="4">
        <v>38911</v>
      </c>
      <c r="E400" s="3">
        <v>0.65186342592592594</v>
      </c>
      <c r="F400">
        <v>5.26</v>
      </c>
      <c r="G400" t="str">
        <f t="shared" si="36"/>
        <v/>
      </c>
      <c r="H400" t="str">
        <f t="shared" si="37"/>
        <v/>
      </c>
      <c r="I400" t="str">
        <f t="shared" si="38"/>
        <v/>
      </c>
      <c r="J400" t="str">
        <f t="shared" si="39"/>
        <v/>
      </c>
      <c r="K400" t="str">
        <f t="shared" si="40"/>
        <v/>
      </c>
      <c r="L400" t="str">
        <f t="shared" si="41"/>
        <v/>
      </c>
    </row>
    <row r="401" spans="1:12" x14ac:dyDescent="0.2">
      <c r="C401" t="s">
        <v>1003</v>
      </c>
      <c r="D401" s="4">
        <v>38911</v>
      </c>
      <c r="E401" s="3">
        <v>0.65190972222222221</v>
      </c>
      <c r="F401">
        <v>5.73</v>
      </c>
      <c r="G401" t="str">
        <f t="shared" si="36"/>
        <v/>
      </c>
      <c r="H401" t="str">
        <f t="shared" si="37"/>
        <v/>
      </c>
      <c r="I401" t="str">
        <f t="shared" si="38"/>
        <v/>
      </c>
      <c r="J401" t="str">
        <f t="shared" si="39"/>
        <v/>
      </c>
      <c r="K401" t="str">
        <f t="shared" si="40"/>
        <v/>
      </c>
      <c r="L401" t="str">
        <f t="shared" si="41"/>
        <v/>
      </c>
    </row>
    <row r="402" spans="1:12" x14ac:dyDescent="0.2">
      <c r="B402">
        <v>5</v>
      </c>
      <c r="C402" t="s">
        <v>1004</v>
      </c>
      <c r="D402" s="4">
        <v>38911</v>
      </c>
      <c r="E402" s="3">
        <v>0.65237268518518521</v>
      </c>
      <c r="F402">
        <v>4.09</v>
      </c>
      <c r="G402">
        <f t="shared" si="36"/>
        <v>5.5074999999999994</v>
      </c>
      <c r="H402">
        <f t="shared" si="37"/>
        <v>1.3027247087035214</v>
      </c>
      <c r="I402">
        <f t="shared" si="38"/>
        <v>0.65136235435176071</v>
      </c>
      <c r="J402" t="str">
        <f t="shared" si="39"/>
        <v/>
      </c>
      <c r="K402" t="str">
        <f t="shared" si="40"/>
        <v/>
      </c>
      <c r="L402" t="str">
        <f t="shared" si="41"/>
        <v/>
      </c>
    </row>
    <row r="403" spans="1:12" x14ac:dyDescent="0.2">
      <c r="C403" t="s">
        <v>1005</v>
      </c>
      <c r="D403" s="4">
        <v>38911</v>
      </c>
      <c r="E403" s="3">
        <v>0.65241898148148147</v>
      </c>
      <c r="F403">
        <v>5.59</v>
      </c>
      <c r="G403" t="str">
        <f t="shared" si="36"/>
        <v/>
      </c>
      <c r="H403" t="str">
        <f t="shared" si="37"/>
        <v/>
      </c>
      <c r="I403" t="str">
        <f t="shared" si="38"/>
        <v/>
      </c>
      <c r="J403" t="str">
        <f t="shared" si="39"/>
        <v/>
      </c>
      <c r="K403" t="str">
        <f t="shared" si="40"/>
        <v/>
      </c>
      <c r="L403" t="str">
        <f t="shared" si="41"/>
        <v/>
      </c>
    </row>
    <row r="404" spans="1:12" x14ac:dyDescent="0.2">
      <c r="C404" t="s">
        <v>1006</v>
      </c>
      <c r="D404" s="4">
        <v>38911</v>
      </c>
      <c r="E404" s="3">
        <v>0.65246527777777774</v>
      </c>
      <c r="F404">
        <v>5.13</v>
      </c>
      <c r="G404" t="str">
        <f t="shared" si="36"/>
        <v/>
      </c>
      <c r="H404" t="str">
        <f t="shared" si="37"/>
        <v/>
      </c>
      <c r="I404" t="str">
        <f t="shared" si="38"/>
        <v/>
      </c>
      <c r="J404" t="str">
        <f t="shared" si="39"/>
        <v/>
      </c>
      <c r="K404" t="str">
        <f t="shared" si="40"/>
        <v/>
      </c>
      <c r="L404" t="str">
        <f t="shared" si="41"/>
        <v/>
      </c>
    </row>
    <row r="405" spans="1:12" x14ac:dyDescent="0.2">
      <c r="C405" t="s">
        <v>1007</v>
      </c>
      <c r="D405" s="4">
        <v>38911</v>
      </c>
      <c r="E405" s="3">
        <v>0.65251157407407401</v>
      </c>
      <c r="F405">
        <v>7.22</v>
      </c>
      <c r="G405" t="str">
        <f t="shared" si="36"/>
        <v/>
      </c>
      <c r="H405" t="str">
        <f t="shared" si="37"/>
        <v/>
      </c>
      <c r="I405" t="str">
        <f t="shared" si="38"/>
        <v/>
      </c>
      <c r="J405" t="str">
        <f t="shared" si="39"/>
        <v/>
      </c>
      <c r="K405" t="str">
        <f t="shared" si="40"/>
        <v/>
      </c>
      <c r="L405" t="str">
        <f t="shared" si="41"/>
        <v/>
      </c>
    </row>
    <row r="406" spans="1:12" x14ac:dyDescent="0.2">
      <c r="A406" s="2" t="s">
        <v>1008</v>
      </c>
      <c r="B406">
        <v>1</v>
      </c>
      <c r="C406" t="s">
        <v>1009</v>
      </c>
      <c r="D406" s="4">
        <v>38911</v>
      </c>
      <c r="E406" s="3">
        <v>0.65716435185185185</v>
      </c>
      <c r="F406">
        <v>5.8</v>
      </c>
      <c r="G406">
        <f t="shared" si="36"/>
        <v>4.9725000000000001</v>
      </c>
      <c r="H406">
        <f t="shared" si="37"/>
        <v>0.91416172894443104</v>
      </c>
      <c r="I406">
        <f t="shared" si="38"/>
        <v>0.45708086447221552</v>
      </c>
      <c r="J406">
        <f t="shared" si="39"/>
        <v>4.7899999999999991</v>
      </c>
      <c r="K406">
        <f t="shared" si="40"/>
        <v>0.91729280328395235</v>
      </c>
      <c r="L406">
        <f t="shared" si="41"/>
        <v>0.18724160939773909</v>
      </c>
    </row>
    <row r="407" spans="1:12" x14ac:dyDescent="0.2">
      <c r="C407" t="s">
        <v>1010</v>
      </c>
      <c r="D407" s="4">
        <v>38911</v>
      </c>
      <c r="E407" s="3">
        <v>0.65721064814814811</v>
      </c>
      <c r="F407">
        <v>4.4000000000000004</v>
      </c>
      <c r="G407" t="str">
        <f t="shared" si="36"/>
        <v/>
      </c>
      <c r="H407" t="str">
        <f t="shared" si="37"/>
        <v/>
      </c>
      <c r="I407" t="str">
        <f t="shared" si="38"/>
        <v/>
      </c>
      <c r="J407" t="str">
        <f t="shared" si="39"/>
        <v/>
      </c>
      <c r="K407" t="str">
        <f t="shared" si="40"/>
        <v/>
      </c>
      <c r="L407" t="str">
        <f t="shared" si="41"/>
        <v/>
      </c>
    </row>
    <row r="408" spans="1:12" x14ac:dyDescent="0.2">
      <c r="C408" t="s">
        <v>1011</v>
      </c>
      <c r="D408" s="4">
        <v>38911</v>
      </c>
      <c r="E408" s="3">
        <v>0.65725694444444438</v>
      </c>
      <c r="F408">
        <v>5.7</v>
      </c>
      <c r="G408" t="str">
        <f t="shared" si="36"/>
        <v/>
      </c>
      <c r="H408" t="str">
        <f t="shared" si="37"/>
        <v/>
      </c>
      <c r="I408" t="str">
        <f t="shared" si="38"/>
        <v/>
      </c>
      <c r="J408" t="str">
        <f t="shared" si="39"/>
        <v/>
      </c>
      <c r="K408" t="str">
        <f t="shared" si="40"/>
        <v/>
      </c>
      <c r="L408" t="str">
        <f t="shared" si="41"/>
        <v/>
      </c>
    </row>
    <row r="409" spans="1:12" x14ac:dyDescent="0.2">
      <c r="C409" t="s">
        <v>1012</v>
      </c>
      <c r="D409" s="4">
        <v>38911</v>
      </c>
      <c r="E409" s="3">
        <v>0.65733796296296299</v>
      </c>
      <c r="F409">
        <v>3.99</v>
      </c>
      <c r="G409" t="str">
        <f t="shared" si="36"/>
        <v/>
      </c>
      <c r="H409" t="str">
        <f t="shared" si="37"/>
        <v/>
      </c>
      <c r="I409" t="str">
        <f t="shared" si="38"/>
        <v/>
      </c>
      <c r="J409" t="str">
        <f t="shared" si="39"/>
        <v/>
      </c>
      <c r="K409" t="str">
        <f t="shared" si="40"/>
        <v/>
      </c>
      <c r="L409" t="str">
        <f t="shared" si="41"/>
        <v/>
      </c>
    </row>
    <row r="410" spans="1:12" x14ac:dyDescent="0.2">
      <c r="B410">
        <v>2</v>
      </c>
      <c r="C410" t="s">
        <v>1013</v>
      </c>
      <c r="D410" s="4">
        <v>38911</v>
      </c>
      <c r="E410" s="3">
        <v>0.65759259259259262</v>
      </c>
      <c r="F410">
        <v>5.61</v>
      </c>
      <c r="G410">
        <f t="shared" si="36"/>
        <v>4.6825000000000001</v>
      </c>
      <c r="H410">
        <f t="shared" si="37"/>
        <v>0.68309955350593143</v>
      </c>
      <c r="I410">
        <f t="shared" si="38"/>
        <v>0.34154977675296572</v>
      </c>
      <c r="J410" t="str">
        <f t="shared" si="39"/>
        <v/>
      </c>
      <c r="K410" t="str">
        <f t="shared" si="40"/>
        <v/>
      </c>
      <c r="L410" t="str">
        <f t="shared" si="41"/>
        <v/>
      </c>
    </row>
    <row r="411" spans="1:12" x14ac:dyDescent="0.2">
      <c r="C411" t="s">
        <v>1014</v>
      </c>
      <c r="D411" s="4">
        <v>38911</v>
      </c>
      <c r="E411" s="3">
        <v>0.65763888888888888</v>
      </c>
      <c r="F411">
        <v>4.74</v>
      </c>
      <c r="G411" t="str">
        <f t="shared" si="36"/>
        <v/>
      </c>
      <c r="H411" t="str">
        <f t="shared" si="37"/>
        <v/>
      </c>
      <c r="I411" t="str">
        <f t="shared" si="38"/>
        <v/>
      </c>
      <c r="J411" t="str">
        <f t="shared" si="39"/>
        <v/>
      </c>
      <c r="K411" t="str">
        <f t="shared" si="40"/>
        <v/>
      </c>
      <c r="L411" t="str">
        <f t="shared" si="41"/>
        <v/>
      </c>
    </row>
    <row r="412" spans="1:12" x14ac:dyDescent="0.2">
      <c r="C412" t="s">
        <v>590</v>
      </c>
      <c r="D412" s="4">
        <v>38911</v>
      </c>
      <c r="E412" s="3">
        <v>0.65768518518518515</v>
      </c>
      <c r="F412">
        <v>4.3499999999999996</v>
      </c>
      <c r="G412" t="str">
        <f t="shared" si="36"/>
        <v/>
      </c>
      <c r="H412" t="str">
        <f t="shared" si="37"/>
        <v/>
      </c>
      <c r="I412" t="str">
        <f t="shared" si="38"/>
        <v/>
      </c>
      <c r="J412" t="str">
        <f t="shared" si="39"/>
        <v/>
      </c>
      <c r="K412" t="str">
        <f t="shared" si="40"/>
        <v/>
      </c>
      <c r="L412" t="str">
        <f t="shared" si="41"/>
        <v/>
      </c>
    </row>
    <row r="413" spans="1:12" x14ac:dyDescent="0.2">
      <c r="C413" t="s">
        <v>591</v>
      </c>
      <c r="D413" s="4">
        <v>38911</v>
      </c>
      <c r="E413" s="3">
        <v>0.65775462962962961</v>
      </c>
      <c r="F413">
        <v>4.03</v>
      </c>
      <c r="G413" t="str">
        <f t="shared" si="36"/>
        <v/>
      </c>
      <c r="H413" t="str">
        <f t="shared" si="37"/>
        <v/>
      </c>
      <c r="I413" t="str">
        <f t="shared" si="38"/>
        <v/>
      </c>
      <c r="J413" t="str">
        <f t="shared" si="39"/>
        <v/>
      </c>
      <c r="K413" t="str">
        <f t="shared" si="40"/>
        <v/>
      </c>
      <c r="L413" t="str">
        <f t="shared" si="41"/>
        <v/>
      </c>
    </row>
    <row r="414" spans="1:12" x14ac:dyDescent="0.2">
      <c r="B414">
        <v>3</v>
      </c>
      <c r="C414" t="s">
        <v>592</v>
      </c>
      <c r="D414" s="4">
        <v>38911</v>
      </c>
      <c r="E414" s="3">
        <v>0.65820601851851845</v>
      </c>
      <c r="F414">
        <v>5.33</v>
      </c>
      <c r="G414">
        <f t="shared" si="36"/>
        <v>4.8849999999999998</v>
      </c>
      <c r="H414">
        <f t="shared" si="37"/>
        <v>0.82907579066492854</v>
      </c>
      <c r="I414">
        <f t="shared" si="38"/>
        <v>0.41453789533246427</v>
      </c>
      <c r="J414" t="str">
        <f t="shared" si="39"/>
        <v/>
      </c>
      <c r="K414" t="str">
        <f t="shared" si="40"/>
        <v/>
      </c>
      <c r="L414" t="str">
        <f t="shared" si="41"/>
        <v/>
      </c>
    </row>
    <row r="415" spans="1:12" x14ac:dyDescent="0.2">
      <c r="C415" t="s">
        <v>593</v>
      </c>
      <c r="D415" s="4">
        <v>38911</v>
      </c>
      <c r="E415" s="3">
        <v>0.65841435185185182</v>
      </c>
      <c r="F415">
        <v>5.83</v>
      </c>
      <c r="G415" t="str">
        <f t="shared" si="36"/>
        <v/>
      </c>
      <c r="H415" t="str">
        <f t="shared" si="37"/>
        <v/>
      </c>
      <c r="I415" t="str">
        <f t="shared" si="38"/>
        <v/>
      </c>
      <c r="J415" t="str">
        <f t="shared" si="39"/>
        <v/>
      </c>
      <c r="K415" t="str">
        <f t="shared" si="40"/>
        <v/>
      </c>
      <c r="L415" t="str">
        <f t="shared" si="41"/>
        <v/>
      </c>
    </row>
    <row r="416" spans="1:12" x14ac:dyDescent="0.2">
      <c r="C416" t="s">
        <v>594</v>
      </c>
      <c r="D416" s="4">
        <v>38911</v>
      </c>
      <c r="E416" s="3">
        <v>0.6584606481481482</v>
      </c>
      <c r="F416">
        <v>4.1399999999999997</v>
      </c>
      <c r="G416" t="str">
        <f t="shared" si="36"/>
        <v/>
      </c>
      <c r="H416" t="str">
        <f t="shared" si="37"/>
        <v/>
      </c>
      <c r="I416" t="str">
        <f t="shared" si="38"/>
        <v/>
      </c>
      <c r="J416" t="str">
        <f t="shared" si="39"/>
        <v/>
      </c>
      <c r="K416" t="str">
        <f t="shared" si="40"/>
        <v/>
      </c>
      <c r="L416" t="str">
        <f t="shared" si="41"/>
        <v/>
      </c>
    </row>
    <row r="417" spans="1:12" x14ac:dyDescent="0.2">
      <c r="C417" t="s">
        <v>595</v>
      </c>
      <c r="D417" s="4">
        <v>38911</v>
      </c>
      <c r="E417" s="3">
        <v>0.65849537037037031</v>
      </c>
      <c r="F417">
        <v>4.24</v>
      </c>
      <c r="G417" t="str">
        <f t="shared" si="36"/>
        <v/>
      </c>
      <c r="H417" t="str">
        <f t="shared" si="37"/>
        <v/>
      </c>
      <c r="I417" t="str">
        <f t="shared" si="38"/>
        <v/>
      </c>
      <c r="J417" t="str">
        <f t="shared" si="39"/>
        <v/>
      </c>
      <c r="K417" t="str">
        <f t="shared" si="40"/>
        <v/>
      </c>
      <c r="L417" t="str">
        <f t="shared" si="41"/>
        <v/>
      </c>
    </row>
    <row r="418" spans="1:12" x14ac:dyDescent="0.2">
      <c r="B418">
        <v>4</v>
      </c>
      <c r="C418" t="s">
        <v>596</v>
      </c>
      <c r="D418" s="4">
        <v>38911</v>
      </c>
      <c r="E418" s="3">
        <v>0.65880787037037036</v>
      </c>
      <c r="F418">
        <v>4.75</v>
      </c>
      <c r="G418">
        <f t="shared" si="36"/>
        <v>4.3674999999999997</v>
      </c>
      <c r="H418">
        <f t="shared" si="37"/>
        <v>1.6220640143553744</v>
      </c>
      <c r="I418">
        <f t="shared" si="38"/>
        <v>0.8110320071776872</v>
      </c>
      <c r="J418" t="str">
        <f t="shared" si="39"/>
        <v/>
      </c>
      <c r="K418" t="str">
        <f t="shared" si="40"/>
        <v/>
      </c>
      <c r="L418" t="str">
        <f t="shared" si="41"/>
        <v/>
      </c>
    </row>
    <row r="419" spans="1:12" x14ac:dyDescent="0.2">
      <c r="C419" t="s">
        <v>597</v>
      </c>
      <c r="D419" s="4">
        <v>38911</v>
      </c>
      <c r="E419" s="3">
        <v>0.65885416666666663</v>
      </c>
      <c r="F419">
        <v>4.1399999999999997</v>
      </c>
      <c r="G419" t="str">
        <f t="shared" si="36"/>
        <v/>
      </c>
      <c r="H419" t="str">
        <f t="shared" si="37"/>
        <v/>
      </c>
      <c r="I419" t="str">
        <f t="shared" si="38"/>
        <v/>
      </c>
      <c r="J419" t="str">
        <f t="shared" si="39"/>
        <v/>
      </c>
      <c r="K419" t="str">
        <f t="shared" si="40"/>
        <v/>
      </c>
      <c r="L419" t="str">
        <f t="shared" si="41"/>
        <v/>
      </c>
    </row>
    <row r="420" spans="1:12" x14ac:dyDescent="0.2">
      <c r="C420" t="s">
        <v>598</v>
      </c>
      <c r="D420" s="4">
        <v>38911</v>
      </c>
      <c r="E420" s="3">
        <v>0.65891203703703705</v>
      </c>
      <c r="F420">
        <v>6.25</v>
      </c>
      <c r="G420" t="str">
        <f t="shared" si="36"/>
        <v/>
      </c>
      <c r="H420" t="str">
        <f t="shared" si="37"/>
        <v/>
      </c>
      <c r="I420" t="str">
        <f t="shared" si="38"/>
        <v/>
      </c>
      <c r="J420" t="str">
        <f t="shared" si="39"/>
        <v/>
      </c>
      <c r="K420" t="str">
        <f t="shared" si="40"/>
        <v/>
      </c>
      <c r="L420" t="str">
        <f t="shared" si="41"/>
        <v/>
      </c>
    </row>
    <row r="421" spans="1:12" x14ac:dyDescent="0.2">
      <c r="C421" t="s">
        <v>599</v>
      </c>
      <c r="D421" s="4">
        <v>38911</v>
      </c>
      <c r="E421" s="3">
        <v>0.6589814814814815</v>
      </c>
      <c r="F421">
        <v>2.33</v>
      </c>
      <c r="G421" t="str">
        <f t="shared" si="36"/>
        <v/>
      </c>
      <c r="H421" t="str">
        <f t="shared" si="37"/>
        <v/>
      </c>
      <c r="I421" t="str">
        <f t="shared" si="38"/>
        <v/>
      </c>
      <c r="J421" t="str">
        <f t="shared" si="39"/>
        <v/>
      </c>
      <c r="K421" t="str">
        <f t="shared" si="40"/>
        <v/>
      </c>
      <c r="L421" t="str">
        <f t="shared" si="41"/>
        <v/>
      </c>
    </row>
    <row r="422" spans="1:12" x14ac:dyDescent="0.2">
      <c r="B422">
        <v>5</v>
      </c>
      <c r="C422" t="s">
        <v>600</v>
      </c>
      <c r="D422" s="4">
        <v>38911</v>
      </c>
      <c r="E422" s="3">
        <v>0.65930555555555559</v>
      </c>
      <c r="F422">
        <v>5.82</v>
      </c>
      <c r="G422">
        <f t="shared" si="36"/>
        <v>5.2524999999999995</v>
      </c>
      <c r="H422">
        <f t="shared" si="37"/>
        <v>0.5989643840274087</v>
      </c>
      <c r="I422">
        <f t="shared" si="38"/>
        <v>0.29948219201370435</v>
      </c>
      <c r="J422" t="str">
        <f t="shared" si="39"/>
        <v/>
      </c>
      <c r="K422" t="str">
        <f t="shared" si="40"/>
        <v/>
      </c>
      <c r="L422" t="str">
        <f t="shared" si="41"/>
        <v/>
      </c>
    </row>
    <row r="423" spans="1:12" x14ac:dyDescent="0.2">
      <c r="C423" t="s">
        <v>601</v>
      </c>
      <c r="D423" s="4">
        <v>38911</v>
      </c>
      <c r="E423" s="3">
        <v>0.65935185185185186</v>
      </c>
      <c r="F423">
        <v>4.7300000000000004</v>
      </c>
      <c r="G423" t="str">
        <f t="shared" si="36"/>
        <v/>
      </c>
      <c r="H423" t="str">
        <f t="shared" si="37"/>
        <v/>
      </c>
      <c r="I423" t="str">
        <f t="shared" si="38"/>
        <v/>
      </c>
      <c r="J423" t="str">
        <f t="shared" si="39"/>
        <v/>
      </c>
      <c r="K423" t="str">
        <f t="shared" si="40"/>
        <v/>
      </c>
      <c r="L423" t="str">
        <f t="shared" si="41"/>
        <v/>
      </c>
    </row>
    <row r="424" spans="1:12" x14ac:dyDescent="0.2">
      <c r="C424" t="s">
        <v>602</v>
      </c>
      <c r="D424" s="4">
        <v>38911</v>
      </c>
      <c r="E424" s="3">
        <v>0.65940972222222227</v>
      </c>
      <c r="F424">
        <v>5.72</v>
      </c>
      <c r="G424" t="str">
        <f t="shared" si="36"/>
        <v/>
      </c>
      <c r="H424" t="str">
        <f t="shared" si="37"/>
        <v/>
      </c>
      <c r="I424" t="str">
        <f t="shared" si="38"/>
        <v/>
      </c>
      <c r="J424" t="str">
        <f t="shared" si="39"/>
        <v/>
      </c>
      <c r="K424" t="str">
        <f t="shared" si="40"/>
        <v/>
      </c>
      <c r="L424" t="str">
        <f t="shared" si="41"/>
        <v/>
      </c>
    </row>
    <row r="425" spans="1:12" x14ac:dyDescent="0.2">
      <c r="C425" t="s">
        <v>603</v>
      </c>
      <c r="D425" s="4">
        <v>38911</v>
      </c>
      <c r="E425" s="3">
        <v>0.65946759259259258</v>
      </c>
      <c r="F425">
        <v>4.74</v>
      </c>
      <c r="G425" t="str">
        <f t="shared" si="36"/>
        <v/>
      </c>
      <c r="H425" t="str">
        <f t="shared" si="37"/>
        <v/>
      </c>
      <c r="I425" t="str">
        <f t="shared" si="38"/>
        <v/>
      </c>
      <c r="J425" t="str">
        <f t="shared" si="39"/>
        <v/>
      </c>
      <c r="K425" t="str">
        <f t="shared" si="40"/>
        <v/>
      </c>
      <c r="L425" t="str">
        <f t="shared" si="41"/>
        <v/>
      </c>
    </row>
    <row r="426" spans="1:12" x14ac:dyDescent="0.2">
      <c r="B426">
        <v>6</v>
      </c>
      <c r="C426" t="s">
        <v>604</v>
      </c>
      <c r="D426" s="4">
        <v>38911</v>
      </c>
      <c r="E426" s="3">
        <v>0.65973379629629625</v>
      </c>
      <c r="F426">
        <v>4.33</v>
      </c>
      <c r="G426">
        <f t="shared" si="36"/>
        <v>4.58</v>
      </c>
      <c r="H426">
        <f t="shared" si="37"/>
        <v>0.90417549918880791</v>
      </c>
      <c r="I426">
        <f t="shared" si="38"/>
        <v>0.45208774959440395</v>
      </c>
      <c r="J426" t="str">
        <f t="shared" si="39"/>
        <v/>
      </c>
      <c r="K426" t="str">
        <f t="shared" si="40"/>
        <v/>
      </c>
      <c r="L426" t="str">
        <f t="shared" si="41"/>
        <v/>
      </c>
    </row>
    <row r="427" spans="1:12" x14ac:dyDescent="0.2">
      <c r="C427" t="s">
        <v>605</v>
      </c>
      <c r="D427" s="4">
        <v>38911</v>
      </c>
      <c r="E427" s="3">
        <v>0.65978009259259263</v>
      </c>
      <c r="F427">
        <v>5.64</v>
      </c>
      <c r="G427" t="str">
        <f t="shared" si="36"/>
        <v/>
      </c>
      <c r="H427" t="str">
        <f t="shared" si="37"/>
        <v/>
      </c>
      <c r="I427" t="str">
        <f t="shared" si="38"/>
        <v/>
      </c>
    </row>
    <row r="428" spans="1:12" x14ac:dyDescent="0.2">
      <c r="C428" t="s">
        <v>606</v>
      </c>
      <c r="D428" s="4">
        <v>38911</v>
      </c>
      <c r="E428" s="3">
        <v>0.65982638888888889</v>
      </c>
      <c r="F428">
        <v>4.8600000000000003</v>
      </c>
      <c r="G428" t="str">
        <f t="shared" si="36"/>
        <v/>
      </c>
      <c r="H428" t="str">
        <f t="shared" si="37"/>
        <v/>
      </c>
      <c r="I428" t="str">
        <f t="shared" si="38"/>
        <v/>
      </c>
    </row>
    <row r="429" spans="1:12" x14ac:dyDescent="0.2">
      <c r="C429" t="s">
        <v>607</v>
      </c>
      <c r="D429" s="4">
        <v>38911</v>
      </c>
      <c r="E429" s="3">
        <v>0.65990740740740739</v>
      </c>
      <c r="F429">
        <v>3.49</v>
      </c>
      <c r="G429" t="str">
        <f t="shared" si="36"/>
        <v/>
      </c>
      <c r="H429" t="str">
        <f t="shared" si="37"/>
        <v/>
      </c>
      <c r="I429" t="str">
        <f t="shared" si="38"/>
        <v/>
      </c>
    </row>
    <row r="430" spans="1:12" x14ac:dyDescent="0.2">
      <c r="A430" s="2">
        <v>39</v>
      </c>
      <c r="B430">
        <v>1</v>
      </c>
      <c r="C430" t="s">
        <v>608</v>
      </c>
      <c r="D430" s="4">
        <v>38912</v>
      </c>
      <c r="E430" s="3">
        <v>0.44694444444444398</v>
      </c>
      <c r="F430">
        <v>4.12</v>
      </c>
      <c r="G430">
        <f t="shared" ref="G430:G493" si="42">IF(B430&gt;0,(AVERAGE(F430:F433)),"")</f>
        <v>4.5425000000000004</v>
      </c>
      <c r="H430">
        <f t="shared" ref="H430:H493" si="43">IF(B430&gt;0,(STDEV(F430:F433)),"")</f>
        <v>0.68558369292158094</v>
      </c>
      <c r="I430">
        <f t="shared" ref="I430:I493" si="44">IF(B430&gt;0,STDEV($F430:$F433)/SQRT(COUNT($F430:$F433)),"")</f>
        <v>0.34279184646079047</v>
      </c>
      <c r="J430">
        <f t="shared" ref="J430:J493" si="45">IF(A430&gt;0,(AVERAGE(F430:F453)),"")</f>
        <v>4.5991666666666662</v>
      </c>
      <c r="K430">
        <f t="shared" ref="K430:K493" si="46">IF(A430&gt;0,(STDEV(F430:F453)),"")</f>
        <v>0.86407485921003202</v>
      </c>
      <c r="L430">
        <f t="shared" ref="L430:L493" si="47">IF(A430&gt;0,STDEV($F430:$F453)/SQRT(COUNT($F430:$F453)),"")</f>
        <v>0.17637854205264936</v>
      </c>
    </row>
    <row r="431" spans="1:12" x14ac:dyDescent="0.2">
      <c r="C431" t="s">
        <v>609</v>
      </c>
      <c r="D431" s="4">
        <v>38912</v>
      </c>
      <c r="E431" s="3">
        <v>0.447002314814815</v>
      </c>
      <c r="F431">
        <v>4.04</v>
      </c>
      <c r="G431" t="str">
        <f t="shared" si="42"/>
        <v/>
      </c>
      <c r="H431" t="str">
        <f t="shared" si="43"/>
        <v/>
      </c>
      <c r="I431" t="str">
        <f t="shared" si="44"/>
        <v/>
      </c>
      <c r="J431" t="str">
        <f t="shared" si="45"/>
        <v/>
      </c>
      <c r="K431" t="str">
        <f t="shared" si="46"/>
        <v/>
      </c>
      <c r="L431" t="str">
        <f t="shared" si="47"/>
        <v/>
      </c>
    </row>
    <row r="432" spans="1:12" x14ac:dyDescent="0.2">
      <c r="C432" t="s">
        <v>826</v>
      </c>
      <c r="D432" s="4">
        <v>38912</v>
      </c>
      <c r="E432" s="3">
        <v>0.447083333333333</v>
      </c>
      <c r="F432">
        <v>4.4800000000000004</v>
      </c>
      <c r="G432" t="str">
        <f t="shared" si="42"/>
        <v/>
      </c>
      <c r="H432" t="str">
        <f t="shared" si="43"/>
        <v/>
      </c>
      <c r="I432" t="str">
        <f t="shared" si="44"/>
        <v/>
      </c>
      <c r="J432" t="str">
        <f t="shared" si="45"/>
        <v/>
      </c>
      <c r="K432" t="str">
        <f t="shared" si="46"/>
        <v/>
      </c>
      <c r="L432" t="str">
        <f t="shared" si="47"/>
        <v/>
      </c>
    </row>
    <row r="433" spans="2:12" x14ac:dyDescent="0.2">
      <c r="C433" t="s">
        <v>827</v>
      </c>
      <c r="D433" s="4">
        <v>38912</v>
      </c>
      <c r="E433" s="3">
        <v>0.44717592592592598</v>
      </c>
      <c r="F433">
        <v>5.53</v>
      </c>
      <c r="G433" t="str">
        <f t="shared" si="42"/>
        <v/>
      </c>
      <c r="H433" t="str">
        <f t="shared" si="43"/>
        <v/>
      </c>
      <c r="I433" t="str">
        <f t="shared" si="44"/>
        <v/>
      </c>
      <c r="J433" t="str">
        <f t="shared" si="45"/>
        <v/>
      </c>
      <c r="K433" t="str">
        <f t="shared" si="46"/>
        <v/>
      </c>
      <c r="L433" t="str">
        <f t="shared" si="47"/>
        <v/>
      </c>
    </row>
    <row r="434" spans="2:12" x14ac:dyDescent="0.2">
      <c r="B434">
        <v>2</v>
      </c>
      <c r="C434" t="s">
        <v>828</v>
      </c>
      <c r="D434" s="4">
        <v>38912</v>
      </c>
      <c r="E434" s="3">
        <v>0.44744212962962998</v>
      </c>
      <c r="F434">
        <v>4.09</v>
      </c>
      <c r="G434">
        <f t="shared" si="42"/>
        <v>4.3075000000000001</v>
      </c>
      <c r="H434">
        <f t="shared" si="43"/>
        <v>0.67854624013400588</v>
      </c>
      <c r="I434">
        <f t="shared" si="44"/>
        <v>0.33927312006700294</v>
      </c>
      <c r="J434" t="str">
        <f t="shared" si="45"/>
        <v/>
      </c>
      <c r="K434" t="str">
        <f t="shared" si="46"/>
        <v/>
      </c>
      <c r="L434" t="str">
        <f t="shared" si="47"/>
        <v/>
      </c>
    </row>
    <row r="435" spans="2:12" x14ac:dyDescent="0.2">
      <c r="C435" t="s">
        <v>829</v>
      </c>
      <c r="D435" s="4">
        <v>38912</v>
      </c>
      <c r="E435" s="3">
        <v>0.44751157407407399</v>
      </c>
      <c r="F435">
        <v>3.47</v>
      </c>
      <c r="G435" t="str">
        <f t="shared" si="42"/>
        <v/>
      </c>
      <c r="H435" t="str">
        <f t="shared" si="43"/>
        <v/>
      </c>
      <c r="I435" t="str">
        <f t="shared" si="44"/>
        <v/>
      </c>
      <c r="J435" t="str">
        <f t="shared" si="45"/>
        <v/>
      </c>
      <c r="K435" t="str">
        <f t="shared" si="46"/>
        <v/>
      </c>
      <c r="L435" t="str">
        <f t="shared" si="47"/>
        <v/>
      </c>
    </row>
    <row r="436" spans="2:12" x14ac:dyDescent="0.2">
      <c r="C436" t="s">
        <v>830</v>
      </c>
      <c r="D436" s="4">
        <v>38912</v>
      </c>
      <c r="E436" s="3">
        <v>0.44760416666666702</v>
      </c>
      <c r="F436">
        <v>4.6399999999999997</v>
      </c>
      <c r="G436" t="str">
        <f t="shared" si="42"/>
        <v/>
      </c>
      <c r="H436" t="str">
        <f t="shared" si="43"/>
        <v/>
      </c>
      <c r="I436" t="str">
        <f t="shared" si="44"/>
        <v/>
      </c>
      <c r="J436" t="str">
        <f t="shared" si="45"/>
        <v/>
      </c>
      <c r="K436" t="str">
        <f t="shared" si="46"/>
        <v/>
      </c>
      <c r="L436" t="str">
        <f t="shared" si="47"/>
        <v/>
      </c>
    </row>
    <row r="437" spans="2:12" x14ac:dyDescent="0.2">
      <c r="C437" t="s">
        <v>831</v>
      </c>
      <c r="D437" s="4">
        <v>38912</v>
      </c>
      <c r="E437" s="3">
        <v>0.44773148148148101</v>
      </c>
      <c r="F437">
        <v>5.03</v>
      </c>
      <c r="G437" t="str">
        <f t="shared" si="42"/>
        <v/>
      </c>
      <c r="H437" t="str">
        <f t="shared" si="43"/>
        <v/>
      </c>
      <c r="I437" t="str">
        <f t="shared" si="44"/>
        <v/>
      </c>
      <c r="J437" t="str">
        <f t="shared" si="45"/>
        <v/>
      </c>
      <c r="K437" t="str">
        <f t="shared" si="46"/>
        <v/>
      </c>
      <c r="L437" t="str">
        <f t="shared" si="47"/>
        <v/>
      </c>
    </row>
    <row r="438" spans="2:12" x14ac:dyDescent="0.2">
      <c r="B438">
        <v>3</v>
      </c>
      <c r="C438" t="s">
        <v>832</v>
      </c>
      <c r="D438" s="4">
        <v>38912</v>
      </c>
      <c r="E438" s="3">
        <v>0.448391203703704</v>
      </c>
      <c r="F438">
        <v>4.5</v>
      </c>
      <c r="G438">
        <f t="shared" si="42"/>
        <v>5.3125</v>
      </c>
      <c r="H438">
        <f t="shared" si="43"/>
        <v>1.5471990822127584</v>
      </c>
      <c r="I438">
        <f t="shared" si="44"/>
        <v>0.77359954110637918</v>
      </c>
      <c r="J438" t="str">
        <f t="shared" si="45"/>
        <v/>
      </c>
      <c r="K438" t="str">
        <f t="shared" si="46"/>
        <v/>
      </c>
      <c r="L438" t="str">
        <f t="shared" si="47"/>
        <v/>
      </c>
    </row>
    <row r="439" spans="2:12" x14ac:dyDescent="0.2">
      <c r="C439" t="s">
        <v>833</v>
      </c>
      <c r="D439" s="4">
        <v>38912</v>
      </c>
      <c r="E439" s="3">
        <v>0.44847222222222199</v>
      </c>
      <c r="F439">
        <v>3.81</v>
      </c>
      <c r="G439" t="str">
        <f t="shared" si="42"/>
        <v/>
      </c>
      <c r="H439" t="str">
        <f t="shared" si="43"/>
        <v/>
      </c>
      <c r="I439" t="str">
        <f t="shared" si="44"/>
        <v/>
      </c>
      <c r="J439" t="str">
        <f t="shared" si="45"/>
        <v/>
      </c>
      <c r="K439" t="str">
        <f t="shared" si="46"/>
        <v/>
      </c>
      <c r="L439" t="str">
        <f t="shared" si="47"/>
        <v/>
      </c>
    </row>
    <row r="440" spans="2:12" x14ac:dyDescent="0.2">
      <c r="C440" t="s">
        <v>834</v>
      </c>
      <c r="D440" s="4">
        <v>38912</v>
      </c>
      <c r="E440" s="3">
        <v>0.44853009259259302</v>
      </c>
      <c r="F440">
        <v>7.36</v>
      </c>
      <c r="G440" t="str">
        <f t="shared" si="42"/>
        <v/>
      </c>
      <c r="H440" t="str">
        <f t="shared" si="43"/>
        <v/>
      </c>
      <c r="I440" t="str">
        <f t="shared" si="44"/>
        <v/>
      </c>
      <c r="J440" t="str">
        <f t="shared" si="45"/>
        <v/>
      </c>
      <c r="K440" t="str">
        <f t="shared" si="46"/>
        <v/>
      </c>
      <c r="L440" t="str">
        <f t="shared" si="47"/>
        <v/>
      </c>
    </row>
    <row r="441" spans="2:12" x14ac:dyDescent="0.2">
      <c r="C441" t="s">
        <v>835</v>
      </c>
      <c r="D441" s="4">
        <v>38912</v>
      </c>
      <c r="E441" s="3">
        <v>0.44858796296296299</v>
      </c>
      <c r="F441">
        <v>5.58</v>
      </c>
      <c r="G441" t="str">
        <f t="shared" si="42"/>
        <v/>
      </c>
      <c r="H441" t="str">
        <f t="shared" si="43"/>
        <v/>
      </c>
      <c r="I441" t="str">
        <f t="shared" si="44"/>
        <v/>
      </c>
      <c r="J441" t="str">
        <f t="shared" si="45"/>
        <v/>
      </c>
      <c r="K441" t="str">
        <f t="shared" si="46"/>
        <v/>
      </c>
      <c r="L441" t="str">
        <f t="shared" si="47"/>
        <v/>
      </c>
    </row>
    <row r="442" spans="2:12" x14ac:dyDescent="0.2">
      <c r="B442">
        <v>4</v>
      </c>
      <c r="C442" t="s">
        <v>836</v>
      </c>
      <c r="D442" s="4">
        <v>38912</v>
      </c>
      <c r="E442" s="3">
        <v>0.44912037037037</v>
      </c>
      <c r="F442">
        <v>4.95</v>
      </c>
      <c r="G442">
        <f t="shared" si="42"/>
        <v>4.5625</v>
      </c>
      <c r="H442">
        <f t="shared" si="43"/>
        <v>0.66097781102444564</v>
      </c>
      <c r="I442">
        <f t="shared" si="44"/>
        <v>0.33048890551222282</v>
      </c>
      <c r="J442" t="str">
        <f t="shared" si="45"/>
        <v/>
      </c>
      <c r="K442" t="str">
        <f t="shared" si="46"/>
        <v/>
      </c>
      <c r="L442" t="str">
        <f t="shared" si="47"/>
        <v/>
      </c>
    </row>
    <row r="443" spans="2:12" x14ac:dyDescent="0.2">
      <c r="C443" t="s">
        <v>837</v>
      </c>
      <c r="D443" s="4">
        <v>38912</v>
      </c>
      <c r="E443" s="3">
        <v>0.44916666666666699</v>
      </c>
      <c r="F443">
        <v>3.68</v>
      </c>
      <c r="G443" t="str">
        <f t="shared" si="42"/>
        <v/>
      </c>
      <c r="H443" t="str">
        <f t="shared" si="43"/>
        <v/>
      </c>
      <c r="I443" t="str">
        <f t="shared" si="44"/>
        <v/>
      </c>
      <c r="J443" t="str">
        <f t="shared" si="45"/>
        <v/>
      </c>
      <c r="K443" t="str">
        <f t="shared" si="46"/>
        <v/>
      </c>
      <c r="L443" t="str">
        <f t="shared" si="47"/>
        <v/>
      </c>
    </row>
    <row r="444" spans="2:12" x14ac:dyDescent="0.2">
      <c r="C444" t="s">
        <v>838</v>
      </c>
      <c r="D444" s="4">
        <v>38912</v>
      </c>
      <c r="E444" s="3">
        <v>0.44921296296296298</v>
      </c>
      <c r="F444">
        <v>4.45</v>
      </c>
      <c r="G444" t="str">
        <f t="shared" si="42"/>
        <v/>
      </c>
      <c r="H444" t="str">
        <f t="shared" si="43"/>
        <v/>
      </c>
      <c r="I444" t="str">
        <f t="shared" si="44"/>
        <v/>
      </c>
      <c r="J444" t="str">
        <f t="shared" si="45"/>
        <v/>
      </c>
      <c r="K444" t="str">
        <f t="shared" si="46"/>
        <v/>
      </c>
      <c r="L444" t="str">
        <f t="shared" si="47"/>
        <v/>
      </c>
    </row>
    <row r="445" spans="2:12" x14ac:dyDescent="0.2">
      <c r="C445" t="s">
        <v>839</v>
      </c>
      <c r="D445" s="4">
        <v>38912</v>
      </c>
      <c r="E445" s="3">
        <v>0.44925925925925903</v>
      </c>
      <c r="F445">
        <v>5.17</v>
      </c>
      <c r="G445" t="str">
        <f t="shared" si="42"/>
        <v/>
      </c>
      <c r="H445" t="str">
        <f t="shared" si="43"/>
        <v/>
      </c>
      <c r="I445" t="str">
        <f t="shared" si="44"/>
        <v/>
      </c>
      <c r="J445" t="str">
        <f t="shared" si="45"/>
        <v/>
      </c>
      <c r="K445" t="str">
        <f t="shared" si="46"/>
        <v/>
      </c>
      <c r="L445" t="str">
        <f t="shared" si="47"/>
        <v/>
      </c>
    </row>
    <row r="446" spans="2:12" x14ac:dyDescent="0.2">
      <c r="B446">
        <v>5</v>
      </c>
      <c r="C446" t="s">
        <v>840</v>
      </c>
      <c r="D446" s="4">
        <v>38912</v>
      </c>
      <c r="E446" s="3">
        <v>0.44953703703703701</v>
      </c>
      <c r="F446">
        <v>3.89</v>
      </c>
      <c r="G446">
        <f t="shared" si="42"/>
        <v>4.4424999999999999</v>
      </c>
      <c r="H446">
        <f t="shared" si="43"/>
        <v>0.8854142156828807</v>
      </c>
      <c r="I446">
        <f t="shared" si="44"/>
        <v>0.44270710784144035</v>
      </c>
      <c r="J446" t="str">
        <f t="shared" si="45"/>
        <v/>
      </c>
      <c r="K446" t="str">
        <f t="shared" si="46"/>
        <v/>
      </c>
      <c r="L446" t="str">
        <f t="shared" si="47"/>
        <v/>
      </c>
    </row>
    <row r="447" spans="2:12" x14ac:dyDescent="0.2">
      <c r="C447" t="s">
        <v>841</v>
      </c>
      <c r="D447" s="4">
        <v>38912</v>
      </c>
      <c r="E447" s="3">
        <v>0.44960648148148102</v>
      </c>
      <c r="F447">
        <v>3.71</v>
      </c>
      <c r="G447" t="str">
        <f t="shared" si="42"/>
        <v/>
      </c>
      <c r="H447" t="str">
        <f t="shared" si="43"/>
        <v/>
      </c>
      <c r="I447" t="str">
        <f t="shared" si="44"/>
        <v/>
      </c>
      <c r="J447" t="str">
        <f t="shared" si="45"/>
        <v/>
      </c>
      <c r="K447" t="str">
        <f t="shared" si="46"/>
        <v/>
      </c>
      <c r="L447" t="str">
        <f t="shared" si="47"/>
        <v/>
      </c>
    </row>
    <row r="448" spans="2:12" x14ac:dyDescent="0.2">
      <c r="C448" t="s">
        <v>842</v>
      </c>
      <c r="D448" s="4">
        <v>38912</v>
      </c>
      <c r="E448" s="3">
        <v>0.44967592592592598</v>
      </c>
      <c r="F448">
        <v>4.5</v>
      </c>
      <c r="G448" t="str">
        <f t="shared" si="42"/>
        <v/>
      </c>
      <c r="H448" t="str">
        <f t="shared" si="43"/>
        <v/>
      </c>
      <c r="I448" t="str">
        <f t="shared" si="44"/>
        <v/>
      </c>
      <c r="J448" t="str">
        <f t="shared" si="45"/>
        <v/>
      </c>
      <c r="K448" t="str">
        <f t="shared" si="46"/>
        <v/>
      </c>
      <c r="L448" t="str">
        <f t="shared" si="47"/>
        <v/>
      </c>
    </row>
    <row r="449" spans="1:12" x14ac:dyDescent="0.2">
      <c r="C449" t="s">
        <v>843</v>
      </c>
      <c r="D449" s="4">
        <v>38912</v>
      </c>
      <c r="E449" s="3">
        <v>0.44974537037036999</v>
      </c>
      <c r="F449">
        <v>5.67</v>
      </c>
      <c r="G449" t="str">
        <f t="shared" si="42"/>
        <v/>
      </c>
      <c r="H449" t="str">
        <f t="shared" si="43"/>
        <v/>
      </c>
      <c r="I449" t="str">
        <f t="shared" si="44"/>
        <v/>
      </c>
      <c r="J449" t="str">
        <f t="shared" si="45"/>
        <v/>
      </c>
      <c r="K449" t="str">
        <f t="shared" si="46"/>
        <v/>
      </c>
      <c r="L449" t="str">
        <f t="shared" si="47"/>
        <v/>
      </c>
    </row>
    <row r="450" spans="1:12" x14ac:dyDescent="0.2">
      <c r="B450">
        <v>6</v>
      </c>
      <c r="C450" t="s">
        <v>844</v>
      </c>
      <c r="D450" s="4">
        <v>38912</v>
      </c>
      <c r="E450" s="3">
        <v>0.45024305555555599</v>
      </c>
      <c r="F450">
        <v>3.89</v>
      </c>
      <c r="G450">
        <f t="shared" si="42"/>
        <v>4.4275000000000002</v>
      </c>
      <c r="H450">
        <f t="shared" si="43"/>
        <v>0.55590017089401578</v>
      </c>
      <c r="I450">
        <f t="shared" si="44"/>
        <v>0.27795008544700789</v>
      </c>
      <c r="J450" t="str">
        <f t="shared" si="45"/>
        <v/>
      </c>
      <c r="K450" t="str">
        <f t="shared" si="46"/>
        <v/>
      </c>
      <c r="L450" t="str">
        <f t="shared" si="47"/>
        <v/>
      </c>
    </row>
    <row r="451" spans="1:12" x14ac:dyDescent="0.2">
      <c r="C451" t="s">
        <v>845</v>
      </c>
      <c r="D451" s="4">
        <v>38912</v>
      </c>
      <c r="E451" s="3">
        <v>0.45028935185185198</v>
      </c>
      <c r="F451">
        <v>4.0999999999999996</v>
      </c>
      <c r="G451" t="str">
        <f t="shared" si="42"/>
        <v/>
      </c>
      <c r="H451" t="str">
        <f t="shared" si="43"/>
        <v/>
      </c>
      <c r="I451" t="str">
        <f t="shared" si="44"/>
        <v/>
      </c>
      <c r="J451" t="str">
        <f t="shared" si="45"/>
        <v/>
      </c>
      <c r="K451" t="str">
        <f t="shared" si="46"/>
        <v/>
      </c>
      <c r="L451" t="str">
        <f t="shared" si="47"/>
        <v/>
      </c>
    </row>
    <row r="452" spans="1:12" x14ac:dyDescent="0.2">
      <c r="C452" t="s">
        <v>846</v>
      </c>
      <c r="D452" s="4">
        <v>38912</v>
      </c>
      <c r="E452" s="3">
        <v>0.45033564814814803</v>
      </c>
      <c r="F452">
        <v>4.58</v>
      </c>
      <c r="G452" t="str">
        <f t="shared" si="42"/>
        <v/>
      </c>
      <c r="H452" t="str">
        <f t="shared" si="43"/>
        <v/>
      </c>
      <c r="I452" t="str">
        <f t="shared" si="44"/>
        <v/>
      </c>
      <c r="J452" t="str">
        <f t="shared" si="45"/>
        <v/>
      </c>
      <c r="K452" t="str">
        <f t="shared" si="46"/>
        <v/>
      </c>
      <c r="L452" t="str">
        <f t="shared" si="47"/>
        <v/>
      </c>
    </row>
    <row r="453" spans="1:12" x14ac:dyDescent="0.2">
      <c r="C453" t="s">
        <v>847</v>
      </c>
      <c r="D453" s="4">
        <v>38912</v>
      </c>
      <c r="E453" s="3">
        <v>0.45038194444444402</v>
      </c>
      <c r="F453">
        <v>5.14</v>
      </c>
      <c r="G453" t="str">
        <f t="shared" si="42"/>
        <v/>
      </c>
      <c r="H453" t="str">
        <f t="shared" si="43"/>
        <v/>
      </c>
      <c r="I453" t="str">
        <f t="shared" si="44"/>
        <v/>
      </c>
      <c r="J453" t="str">
        <f t="shared" si="45"/>
        <v/>
      </c>
      <c r="K453" t="str">
        <f t="shared" si="46"/>
        <v/>
      </c>
      <c r="L453" t="str">
        <f t="shared" si="47"/>
        <v/>
      </c>
    </row>
    <row r="454" spans="1:12" x14ac:dyDescent="0.2">
      <c r="A454" s="2">
        <v>38</v>
      </c>
      <c r="B454">
        <v>1</v>
      </c>
      <c r="C454" t="s">
        <v>848</v>
      </c>
      <c r="D454" s="4">
        <v>38912</v>
      </c>
      <c r="E454" s="3">
        <v>0.45880787037037002</v>
      </c>
      <c r="F454">
        <v>3.22</v>
      </c>
      <c r="G454">
        <f t="shared" si="42"/>
        <v>4.2550000000000008</v>
      </c>
      <c r="H454">
        <f t="shared" si="43"/>
        <v>1.3176114753598607</v>
      </c>
      <c r="I454">
        <f t="shared" si="44"/>
        <v>0.65880573767993034</v>
      </c>
      <c r="J454">
        <f t="shared" si="45"/>
        <v>4.5804166666666664</v>
      </c>
      <c r="K454">
        <f t="shared" si="46"/>
        <v>1.0716240384155975</v>
      </c>
      <c r="L454">
        <f t="shared" si="47"/>
        <v>0.2187443408515744</v>
      </c>
    </row>
    <row r="455" spans="1:12" x14ac:dyDescent="0.2">
      <c r="C455" t="s">
        <v>849</v>
      </c>
      <c r="D455" s="4">
        <v>38912</v>
      </c>
      <c r="E455" s="3">
        <v>0.45891203703703698</v>
      </c>
      <c r="F455">
        <v>3.1</v>
      </c>
      <c r="G455" t="str">
        <f t="shared" si="42"/>
        <v/>
      </c>
      <c r="H455" t="str">
        <f t="shared" si="43"/>
        <v/>
      </c>
      <c r="I455" t="str">
        <f t="shared" si="44"/>
        <v/>
      </c>
      <c r="J455" t="str">
        <f t="shared" si="45"/>
        <v/>
      </c>
      <c r="K455" t="str">
        <f t="shared" si="46"/>
        <v/>
      </c>
      <c r="L455" t="str">
        <f t="shared" si="47"/>
        <v/>
      </c>
    </row>
    <row r="456" spans="1:12" x14ac:dyDescent="0.2">
      <c r="C456" t="s">
        <v>850</v>
      </c>
      <c r="D456" s="4">
        <v>38912</v>
      </c>
      <c r="E456" s="3">
        <v>0.45903935185185202</v>
      </c>
      <c r="F456">
        <v>5.8</v>
      </c>
      <c r="G456" t="str">
        <f t="shared" si="42"/>
        <v/>
      </c>
      <c r="H456" t="str">
        <f t="shared" si="43"/>
        <v/>
      </c>
      <c r="I456" t="str">
        <f t="shared" si="44"/>
        <v/>
      </c>
      <c r="J456" t="str">
        <f t="shared" si="45"/>
        <v/>
      </c>
      <c r="K456" t="str">
        <f t="shared" si="46"/>
        <v/>
      </c>
      <c r="L456" t="str">
        <f t="shared" si="47"/>
        <v/>
      </c>
    </row>
    <row r="457" spans="1:12" x14ac:dyDescent="0.2">
      <c r="C457" t="s">
        <v>851</v>
      </c>
      <c r="D457" s="4">
        <v>38912</v>
      </c>
      <c r="E457" s="3">
        <v>0.45909722222222199</v>
      </c>
      <c r="F457">
        <v>4.9000000000000004</v>
      </c>
      <c r="G457" t="str">
        <f t="shared" si="42"/>
        <v/>
      </c>
      <c r="H457" t="str">
        <f t="shared" si="43"/>
        <v/>
      </c>
      <c r="I457" t="str">
        <f t="shared" si="44"/>
        <v/>
      </c>
      <c r="J457" t="str">
        <f t="shared" si="45"/>
        <v/>
      </c>
      <c r="K457" t="str">
        <f t="shared" si="46"/>
        <v/>
      </c>
      <c r="L457" t="str">
        <f t="shared" si="47"/>
        <v/>
      </c>
    </row>
    <row r="458" spans="1:12" x14ac:dyDescent="0.2">
      <c r="B458">
        <v>2</v>
      </c>
      <c r="C458" t="s">
        <v>852</v>
      </c>
      <c r="D458" s="4">
        <v>38912</v>
      </c>
      <c r="E458" s="3">
        <v>0.45947916666666699</v>
      </c>
      <c r="F458">
        <v>4.09</v>
      </c>
      <c r="G458">
        <f t="shared" si="42"/>
        <v>4.5975000000000001</v>
      </c>
      <c r="H458">
        <f t="shared" si="43"/>
        <v>1.0884047960203027</v>
      </c>
      <c r="I458">
        <f t="shared" si="44"/>
        <v>0.54420239801015136</v>
      </c>
      <c r="J458" t="str">
        <f t="shared" si="45"/>
        <v/>
      </c>
      <c r="K458" t="str">
        <f t="shared" si="46"/>
        <v/>
      </c>
      <c r="L458" t="str">
        <f t="shared" si="47"/>
        <v/>
      </c>
    </row>
    <row r="459" spans="1:12" x14ac:dyDescent="0.2">
      <c r="C459" t="s">
        <v>853</v>
      </c>
      <c r="D459" s="4">
        <v>38912</v>
      </c>
      <c r="E459" s="3">
        <v>0.45952546296296298</v>
      </c>
      <c r="F459">
        <v>3.43</v>
      </c>
      <c r="G459" t="str">
        <f t="shared" si="42"/>
        <v/>
      </c>
      <c r="H459" t="str">
        <f t="shared" si="43"/>
        <v/>
      </c>
      <c r="I459" t="str">
        <f t="shared" si="44"/>
        <v/>
      </c>
      <c r="J459" t="str">
        <f t="shared" si="45"/>
        <v/>
      </c>
      <c r="K459" t="str">
        <f t="shared" si="46"/>
        <v/>
      </c>
      <c r="L459" t="str">
        <f t="shared" si="47"/>
        <v/>
      </c>
    </row>
    <row r="460" spans="1:12" x14ac:dyDescent="0.2">
      <c r="C460" t="s">
        <v>854</v>
      </c>
      <c r="D460" s="4">
        <v>38912</v>
      </c>
      <c r="E460" s="3">
        <v>0.45958333333333301</v>
      </c>
      <c r="F460">
        <v>5.95</v>
      </c>
      <c r="G460" t="str">
        <f t="shared" si="42"/>
        <v/>
      </c>
      <c r="H460" t="str">
        <f t="shared" si="43"/>
        <v/>
      </c>
      <c r="I460" t="str">
        <f t="shared" si="44"/>
        <v/>
      </c>
      <c r="J460" t="str">
        <f t="shared" si="45"/>
        <v/>
      </c>
      <c r="K460" t="str">
        <f t="shared" si="46"/>
        <v/>
      </c>
      <c r="L460" t="str">
        <f t="shared" si="47"/>
        <v/>
      </c>
    </row>
    <row r="461" spans="1:12" x14ac:dyDescent="0.2">
      <c r="C461" t="s">
        <v>855</v>
      </c>
      <c r="D461" s="4">
        <v>38912</v>
      </c>
      <c r="E461" s="3">
        <v>0.45965277777777802</v>
      </c>
      <c r="F461">
        <v>4.92</v>
      </c>
      <c r="G461" t="str">
        <f t="shared" si="42"/>
        <v/>
      </c>
      <c r="H461" t="str">
        <f t="shared" si="43"/>
        <v/>
      </c>
      <c r="I461" t="str">
        <f t="shared" si="44"/>
        <v/>
      </c>
      <c r="J461" t="str">
        <f t="shared" si="45"/>
        <v/>
      </c>
      <c r="K461" t="str">
        <f t="shared" si="46"/>
        <v/>
      </c>
      <c r="L461" t="str">
        <f t="shared" si="47"/>
        <v/>
      </c>
    </row>
    <row r="462" spans="1:12" x14ac:dyDescent="0.2">
      <c r="B462">
        <v>3</v>
      </c>
      <c r="C462" t="s">
        <v>856</v>
      </c>
      <c r="D462" s="4">
        <v>38912</v>
      </c>
      <c r="E462" s="3">
        <v>0.45996527777777801</v>
      </c>
      <c r="F462">
        <v>3.6</v>
      </c>
      <c r="G462">
        <f t="shared" si="42"/>
        <v>4.6500000000000004</v>
      </c>
      <c r="H462">
        <f t="shared" si="43"/>
        <v>0.97029205225368154</v>
      </c>
      <c r="I462">
        <f t="shared" si="44"/>
        <v>0.48514602612684077</v>
      </c>
      <c r="J462" t="str">
        <f t="shared" si="45"/>
        <v/>
      </c>
      <c r="K462" t="str">
        <f t="shared" si="46"/>
        <v/>
      </c>
      <c r="L462" t="str">
        <f t="shared" si="47"/>
        <v/>
      </c>
    </row>
    <row r="463" spans="1:12" x14ac:dyDescent="0.2">
      <c r="C463" t="s">
        <v>857</v>
      </c>
      <c r="D463" s="4">
        <v>38912</v>
      </c>
      <c r="E463" s="3">
        <v>0.46002314814814799</v>
      </c>
      <c r="F463">
        <v>4.1399999999999997</v>
      </c>
      <c r="G463" t="str">
        <f t="shared" si="42"/>
        <v/>
      </c>
      <c r="H463" t="str">
        <f t="shared" si="43"/>
        <v/>
      </c>
      <c r="I463" t="str">
        <f t="shared" si="44"/>
        <v/>
      </c>
      <c r="J463" t="str">
        <f t="shared" si="45"/>
        <v/>
      </c>
      <c r="K463" t="str">
        <f t="shared" si="46"/>
        <v/>
      </c>
      <c r="L463" t="str">
        <f t="shared" si="47"/>
        <v/>
      </c>
    </row>
    <row r="464" spans="1:12" x14ac:dyDescent="0.2">
      <c r="C464" t="s">
        <v>858</v>
      </c>
      <c r="D464" s="4">
        <v>38912</v>
      </c>
      <c r="E464" s="3">
        <v>0.46010416666666698</v>
      </c>
      <c r="F464">
        <v>5.78</v>
      </c>
      <c r="G464" t="str">
        <f t="shared" si="42"/>
        <v/>
      </c>
      <c r="H464" t="str">
        <f t="shared" si="43"/>
        <v/>
      </c>
      <c r="I464" t="str">
        <f t="shared" si="44"/>
        <v/>
      </c>
      <c r="J464" t="str">
        <f t="shared" si="45"/>
        <v/>
      </c>
      <c r="K464" t="str">
        <f t="shared" si="46"/>
        <v/>
      </c>
      <c r="L464" t="str">
        <f t="shared" si="47"/>
        <v/>
      </c>
    </row>
    <row r="465" spans="1:12" x14ac:dyDescent="0.2">
      <c r="C465" t="s">
        <v>859</v>
      </c>
      <c r="D465" s="4">
        <v>38912</v>
      </c>
      <c r="E465" s="3">
        <v>0.46017361111111099</v>
      </c>
      <c r="F465">
        <v>5.08</v>
      </c>
      <c r="G465" t="str">
        <f t="shared" si="42"/>
        <v/>
      </c>
      <c r="H465" t="str">
        <f t="shared" si="43"/>
        <v/>
      </c>
      <c r="I465" t="str">
        <f t="shared" si="44"/>
        <v/>
      </c>
      <c r="J465" t="str">
        <f t="shared" si="45"/>
        <v/>
      </c>
      <c r="K465" t="str">
        <f t="shared" si="46"/>
        <v/>
      </c>
      <c r="L465" t="str">
        <f t="shared" si="47"/>
        <v/>
      </c>
    </row>
    <row r="466" spans="1:12" x14ac:dyDescent="0.2">
      <c r="B466">
        <v>4</v>
      </c>
      <c r="C466" t="s">
        <v>860</v>
      </c>
      <c r="D466" s="4">
        <v>38912</v>
      </c>
      <c r="E466" s="3">
        <v>0.46061342592592602</v>
      </c>
      <c r="F466">
        <v>3.92</v>
      </c>
      <c r="G466">
        <f t="shared" si="42"/>
        <v>4.6725000000000003</v>
      </c>
      <c r="H466">
        <f t="shared" si="43"/>
        <v>1.6343270786473529</v>
      </c>
      <c r="I466">
        <f t="shared" si="44"/>
        <v>0.81716353932367647</v>
      </c>
      <c r="J466" t="str">
        <f t="shared" si="45"/>
        <v/>
      </c>
      <c r="K466" t="str">
        <f t="shared" si="46"/>
        <v/>
      </c>
      <c r="L466" t="str">
        <f t="shared" si="47"/>
        <v/>
      </c>
    </row>
    <row r="467" spans="1:12" x14ac:dyDescent="0.2">
      <c r="C467" t="s">
        <v>643</v>
      </c>
      <c r="D467" s="4">
        <v>38912</v>
      </c>
      <c r="E467" s="3">
        <v>0.460671296296296</v>
      </c>
      <c r="F467">
        <v>3.56</v>
      </c>
      <c r="G467" t="str">
        <f t="shared" si="42"/>
        <v/>
      </c>
      <c r="H467" t="str">
        <f t="shared" si="43"/>
        <v/>
      </c>
      <c r="I467" t="str">
        <f t="shared" si="44"/>
        <v/>
      </c>
      <c r="J467" t="str">
        <f t="shared" si="45"/>
        <v/>
      </c>
      <c r="K467" t="str">
        <f t="shared" si="46"/>
        <v/>
      </c>
      <c r="L467" t="str">
        <f t="shared" si="47"/>
        <v/>
      </c>
    </row>
    <row r="468" spans="1:12" x14ac:dyDescent="0.2">
      <c r="C468" t="s">
        <v>644</v>
      </c>
      <c r="D468" s="4">
        <v>38912</v>
      </c>
      <c r="E468" s="3">
        <v>0.46075231481481499</v>
      </c>
      <c r="F468">
        <v>7.1</v>
      </c>
      <c r="G468" t="str">
        <f t="shared" si="42"/>
        <v/>
      </c>
      <c r="H468" t="str">
        <f t="shared" si="43"/>
        <v/>
      </c>
      <c r="I468" t="str">
        <f t="shared" si="44"/>
        <v/>
      </c>
      <c r="J468" t="str">
        <f t="shared" si="45"/>
        <v/>
      </c>
      <c r="K468" t="str">
        <f t="shared" si="46"/>
        <v/>
      </c>
      <c r="L468" t="str">
        <f t="shared" si="47"/>
        <v/>
      </c>
    </row>
    <row r="469" spans="1:12" x14ac:dyDescent="0.2">
      <c r="C469" t="s">
        <v>645</v>
      </c>
      <c r="D469" s="4">
        <v>38912</v>
      </c>
      <c r="E469" s="3">
        <v>0.460787037037037</v>
      </c>
      <c r="F469">
        <v>4.1100000000000003</v>
      </c>
      <c r="G469" t="str">
        <f t="shared" si="42"/>
        <v/>
      </c>
      <c r="H469" t="str">
        <f t="shared" si="43"/>
        <v/>
      </c>
      <c r="I469" t="str">
        <f t="shared" si="44"/>
        <v/>
      </c>
      <c r="J469" t="str">
        <f t="shared" si="45"/>
        <v/>
      </c>
      <c r="K469" t="str">
        <f t="shared" si="46"/>
        <v/>
      </c>
      <c r="L469" t="str">
        <f t="shared" si="47"/>
        <v/>
      </c>
    </row>
    <row r="470" spans="1:12" x14ac:dyDescent="0.2">
      <c r="B470">
        <v>5</v>
      </c>
      <c r="C470" t="s">
        <v>646</v>
      </c>
      <c r="D470" s="4">
        <v>38912</v>
      </c>
      <c r="E470" s="3">
        <v>0.46109953703703699</v>
      </c>
      <c r="F470">
        <v>4.7699999999999996</v>
      </c>
      <c r="G470">
        <f t="shared" si="42"/>
        <v>4.51</v>
      </c>
      <c r="H470">
        <f t="shared" si="43"/>
        <v>1.0531539931716241</v>
      </c>
      <c r="I470">
        <f t="shared" si="44"/>
        <v>0.52657699658581203</v>
      </c>
      <c r="J470" t="str">
        <f t="shared" si="45"/>
        <v/>
      </c>
      <c r="K470" t="str">
        <f t="shared" si="46"/>
        <v/>
      </c>
      <c r="L470" t="str">
        <f t="shared" si="47"/>
        <v/>
      </c>
    </row>
    <row r="471" spans="1:12" x14ac:dyDescent="0.2">
      <c r="C471" t="s">
        <v>647</v>
      </c>
      <c r="D471" s="4">
        <v>38912</v>
      </c>
      <c r="E471" s="3">
        <v>0.46115740740740702</v>
      </c>
      <c r="F471">
        <v>3.08</v>
      </c>
      <c r="G471" t="str">
        <f t="shared" si="42"/>
        <v/>
      </c>
      <c r="H471" t="str">
        <f t="shared" si="43"/>
        <v/>
      </c>
      <c r="I471" t="str">
        <f t="shared" si="44"/>
        <v/>
      </c>
      <c r="J471" t="str">
        <f t="shared" si="45"/>
        <v/>
      </c>
      <c r="K471" t="str">
        <f t="shared" si="46"/>
        <v/>
      </c>
      <c r="L471" t="str">
        <f t="shared" si="47"/>
        <v/>
      </c>
    </row>
    <row r="472" spans="1:12" x14ac:dyDescent="0.2">
      <c r="C472" t="s">
        <v>648</v>
      </c>
      <c r="D472" s="4">
        <v>38912</v>
      </c>
      <c r="E472" s="3">
        <v>0.46123842592592601</v>
      </c>
      <c r="F472">
        <v>4.58</v>
      </c>
      <c r="G472" t="str">
        <f t="shared" si="42"/>
        <v/>
      </c>
      <c r="H472" t="str">
        <f t="shared" si="43"/>
        <v/>
      </c>
      <c r="I472" t="str">
        <f t="shared" si="44"/>
        <v/>
      </c>
      <c r="J472" t="str">
        <f t="shared" si="45"/>
        <v/>
      </c>
      <c r="K472" t="str">
        <f t="shared" si="46"/>
        <v/>
      </c>
      <c r="L472" t="str">
        <f t="shared" si="47"/>
        <v/>
      </c>
    </row>
    <row r="473" spans="1:12" x14ac:dyDescent="0.2">
      <c r="C473" t="s">
        <v>649</v>
      </c>
      <c r="D473" s="4">
        <v>38912</v>
      </c>
      <c r="E473" s="3">
        <v>0.461319444444444</v>
      </c>
      <c r="F473">
        <v>5.61</v>
      </c>
      <c r="G473" t="str">
        <f t="shared" si="42"/>
        <v/>
      </c>
      <c r="H473" t="str">
        <f t="shared" si="43"/>
        <v/>
      </c>
      <c r="I473" t="str">
        <f t="shared" si="44"/>
        <v/>
      </c>
      <c r="J473" t="str">
        <f t="shared" si="45"/>
        <v/>
      </c>
      <c r="K473" t="str">
        <f t="shared" si="46"/>
        <v/>
      </c>
      <c r="L473" t="str">
        <f t="shared" si="47"/>
        <v/>
      </c>
    </row>
    <row r="474" spans="1:12" x14ac:dyDescent="0.2">
      <c r="B474">
        <v>6</v>
      </c>
      <c r="C474" t="s">
        <v>650</v>
      </c>
      <c r="D474" s="4">
        <v>38912</v>
      </c>
      <c r="E474" s="3">
        <v>0.46182870370370399</v>
      </c>
      <c r="F474">
        <v>4.58</v>
      </c>
      <c r="G474">
        <f t="shared" si="42"/>
        <v>4.7974999999999994</v>
      </c>
      <c r="H474">
        <f t="shared" si="43"/>
        <v>0.96596670059928791</v>
      </c>
      <c r="I474">
        <f t="shared" si="44"/>
        <v>0.48298335029964395</v>
      </c>
      <c r="J474" t="str">
        <f t="shared" si="45"/>
        <v/>
      </c>
      <c r="K474" t="str">
        <f t="shared" si="46"/>
        <v/>
      </c>
      <c r="L474" t="str">
        <f t="shared" si="47"/>
        <v/>
      </c>
    </row>
    <row r="475" spans="1:12" x14ac:dyDescent="0.2">
      <c r="C475" t="s">
        <v>651</v>
      </c>
      <c r="D475" s="4">
        <v>38912</v>
      </c>
      <c r="E475" s="3">
        <v>0.46192129629629602</v>
      </c>
      <c r="F475">
        <v>3.52</v>
      </c>
      <c r="G475" t="str">
        <f t="shared" si="42"/>
        <v/>
      </c>
      <c r="H475" t="str">
        <f t="shared" si="43"/>
        <v/>
      </c>
      <c r="I475" t="str">
        <f t="shared" si="44"/>
        <v/>
      </c>
      <c r="J475" t="str">
        <f t="shared" si="45"/>
        <v/>
      </c>
      <c r="K475" t="str">
        <f t="shared" si="46"/>
        <v/>
      </c>
      <c r="L475" t="str">
        <f t="shared" si="47"/>
        <v/>
      </c>
    </row>
    <row r="476" spans="1:12" x14ac:dyDescent="0.2">
      <c r="C476" t="s">
        <v>652</v>
      </c>
      <c r="D476" s="4">
        <v>38912</v>
      </c>
      <c r="E476" s="3">
        <v>0.461979166666667</v>
      </c>
      <c r="F476">
        <v>5.58</v>
      </c>
      <c r="G476" t="str">
        <f t="shared" si="42"/>
        <v/>
      </c>
      <c r="H476" t="str">
        <f t="shared" si="43"/>
        <v/>
      </c>
      <c r="I476" t="str">
        <f t="shared" si="44"/>
        <v/>
      </c>
      <c r="J476" t="str">
        <f t="shared" si="45"/>
        <v/>
      </c>
      <c r="K476" t="str">
        <f t="shared" si="46"/>
        <v/>
      </c>
      <c r="L476" t="str">
        <f t="shared" si="47"/>
        <v/>
      </c>
    </row>
    <row r="477" spans="1:12" x14ac:dyDescent="0.2">
      <c r="C477" t="s">
        <v>653</v>
      </c>
      <c r="D477" s="4">
        <v>38912</v>
      </c>
      <c r="E477" s="3">
        <v>0.462013888888889</v>
      </c>
      <c r="F477">
        <v>5.51</v>
      </c>
      <c r="G477" t="str">
        <f t="shared" si="42"/>
        <v/>
      </c>
      <c r="H477" t="str">
        <f t="shared" si="43"/>
        <v/>
      </c>
      <c r="I477" t="str">
        <f t="shared" si="44"/>
        <v/>
      </c>
      <c r="J477" t="str">
        <f t="shared" si="45"/>
        <v/>
      </c>
      <c r="K477" t="str">
        <f t="shared" si="46"/>
        <v/>
      </c>
      <c r="L477" t="str">
        <f t="shared" si="47"/>
        <v/>
      </c>
    </row>
    <row r="478" spans="1:12" x14ac:dyDescent="0.2">
      <c r="A478" s="2">
        <v>37</v>
      </c>
      <c r="B478">
        <v>1</v>
      </c>
      <c r="C478" t="s">
        <v>654</v>
      </c>
      <c r="D478" s="4">
        <v>38912</v>
      </c>
      <c r="E478" s="3">
        <v>0.46464120370370399</v>
      </c>
      <c r="F478">
        <v>5.99</v>
      </c>
      <c r="G478">
        <f t="shared" si="42"/>
        <v>6.1775000000000002</v>
      </c>
      <c r="H478">
        <f t="shared" si="43"/>
        <v>0.69327123119310252</v>
      </c>
      <c r="I478">
        <f t="shared" si="44"/>
        <v>0.34663561559655126</v>
      </c>
      <c r="J478">
        <f t="shared" si="45"/>
        <v>5.8345833333333337</v>
      </c>
      <c r="K478">
        <f t="shared" si="46"/>
        <v>0.65995374783038252</v>
      </c>
      <c r="L478">
        <f t="shared" si="47"/>
        <v>0.1347124946684865</v>
      </c>
    </row>
    <row r="479" spans="1:12" x14ac:dyDescent="0.2">
      <c r="C479" t="s">
        <v>655</v>
      </c>
      <c r="D479" s="4">
        <v>38912</v>
      </c>
      <c r="E479" s="3">
        <v>0.46468749999999998</v>
      </c>
      <c r="F479">
        <v>6.99</v>
      </c>
      <c r="G479" t="str">
        <f t="shared" si="42"/>
        <v/>
      </c>
      <c r="H479" t="str">
        <f t="shared" si="43"/>
        <v/>
      </c>
      <c r="I479" t="str">
        <f t="shared" si="44"/>
        <v/>
      </c>
      <c r="J479" t="str">
        <f t="shared" si="45"/>
        <v/>
      </c>
      <c r="K479" t="str">
        <f t="shared" si="46"/>
        <v/>
      </c>
      <c r="L479" t="str">
        <f t="shared" si="47"/>
        <v/>
      </c>
    </row>
    <row r="480" spans="1:12" x14ac:dyDescent="0.2">
      <c r="C480" t="s">
        <v>656</v>
      </c>
      <c r="D480" s="4">
        <v>38912</v>
      </c>
      <c r="E480" s="3">
        <v>0.46474537037037</v>
      </c>
      <c r="F480">
        <v>5.34</v>
      </c>
      <c r="G480" t="str">
        <f t="shared" si="42"/>
        <v/>
      </c>
      <c r="H480" t="str">
        <f t="shared" si="43"/>
        <v/>
      </c>
      <c r="I480" t="str">
        <f t="shared" si="44"/>
        <v/>
      </c>
      <c r="J480" t="str">
        <f t="shared" si="45"/>
        <v/>
      </c>
      <c r="K480" t="str">
        <f t="shared" si="46"/>
        <v/>
      </c>
      <c r="L480" t="str">
        <f t="shared" si="47"/>
        <v/>
      </c>
    </row>
    <row r="481" spans="2:12" x14ac:dyDescent="0.2">
      <c r="C481" t="s">
        <v>657</v>
      </c>
      <c r="D481" s="4">
        <v>38912</v>
      </c>
      <c r="E481" s="3">
        <v>0.46478009259259301</v>
      </c>
      <c r="F481">
        <v>6.39</v>
      </c>
      <c r="G481" t="str">
        <f t="shared" si="42"/>
        <v/>
      </c>
      <c r="H481" t="str">
        <f t="shared" si="43"/>
        <v/>
      </c>
      <c r="I481" t="str">
        <f t="shared" si="44"/>
        <v/>
      </c>
      <c r="J481" t="str">
        <f t="shared" si="45"/>
        <v/>
      </c>
      <c r="K481" t="str">
        <f t="shared" si="46"/>
        <v/>
      </c>
      <c r="L481" t="str">
        <f t="shared" si="47"/>
        <v/>
      </c>
    </row>
    <row r="482" spans="2:12" x14ac:dyDescent="0.2">
      <c r="B482">
        <v>2</v>
      </c>
      <c r="C482" t="s">
        <v>658</v>
      </c>
      <c r="D482" s="4">
        <v>38912</v>
      </c>
      <c r="E482" s="3">
        <v>0.46504629629629601</v>
      </c>
      <c r="F482">
        <v>5.93</v>
      </c>
      <c r="G482">
        <f t="shared" si="42"/>
        <v>6.0225</v>
      </c>
      <c r="H482">
        <f t="shared" si="43"/>
        <v>0.57290924237613772</v>
      </c>
      <c r="I482">
        <f t="shared" si="44"/>
        <v>0.28645462118806886</v>
      </c>
      <c r="J482" t="str">
        <f t="shared" si="45"/>
        <v/>
      </c>
      <c r="K482" t="str">
        <f t="shared" si="46"/>
        <v/>
      </c>
      <c r="L482" t="str">
        <f t="shared" si="47"/>
        <v/>
      </c>
    </row>
    <row r="483" spans="2:12" x14ac:dyDescent="0.2">
      <c r="C483" t="s">
        <v>659</v>
      </c>
      <c r="D483" s="4">
        <v>38912</v>
      </c>
      <c r="E483" s="3">
        <v>0.46508101851851802</v>
      </c>
      <c r="F483">
        <v>5.51</v>
      </c>
      <c r="G483" t="str">
        <f t="shared" si="42"/>
        <v/>
      </c>
      <c r="H483" t="str">
        <f t="shared" si="43"/>
        <v/>
      </c>
      <c r="I483" t="str">
        <f t="shared" si="44"/>
        <v/>
      </c>
      <c r="J483" t="str">
        <f t="shared" si="45"/>
        <v/>
      </c>
      <c r="K483" t="str">
        <f t="shared" si="46"/>
        <v/>
      </c>
      <c r="L483" t="str">
        <f t="shared" si="47"/>
        <v/>
      </c>
    </row>
    <row r="484" spans="2:12" x14ac:dyDescent="0.2">
      <c r="C484" t="s">
        <v>660</v>
      </c>
      <c r="D484" s="4">
        <v>38912</v>
      </c>
      <c r="E484" s="3">
        <v>0.46513888888888899</v>
      </c>
      <c r="F484">
        <v>6.84</v>
      </c>
      <c r="G484" t="str">
        <f t="shared" si="42"/>
        <v/>
      </c>
      <c r="H484" t="str">
        <f t="shared" si="43"/>
        <v/>
      </c>
      <c r="I484" t="str">
        <f t="shared" si="44"/>
        <v/>
      </c>
      <c r="J484" t="str">
        <f t="shared" si="45"/>
        <v/>
      </c>
      <c r="K484" t="str">
        <f t="shared" si="46"/>
        <v/>
      </c>
      <c r="L484" t="str">
        <f t="shared" si="47"/>
        <v/>
      </c>
    </row>
    <row r="485" spans="2:12" x14ac:dyDescent="0.2">
      <c r="C485" t="s">
        <v>661</v>
      </c>
      <c r="D485" s="4">
        <v>38912</v>
      </c>
      <c r="E485" s="3">
        <v>0.465208333333333</v>
      </c>
      <c r="F485">
        <v>5.81</v>
      </c>
      <c r="G485" t="str">
        <f t="shared" si="42"/>
        <v/>
      </c>
      <c r="H485" t="str">
        <f t="shared" si="43"/>
        <v/>
      </c>
      <c r="I485" t="str">
        <f t="shared" si="44"/>
        <v/>
      </c>
      <c r="J485" t="str">
        <f t="shared" si="45"/>
        <v/>
      </c>
      <c r="K485" t="str">
        <f t="shared" si="46"/>
        <v/>
      </c>
      <c r="L485" t="str">
        <f t="shared" si="47"/>
        <v/>
      </c>
    </row>
    <row r="486" spans="2:12" x14ac:dyDescent="0.2">
      <c r="B486">
        <v>3</v>
      </c>
      <c r="C486" t="s">
        <v>662</v>
      </c>
      <c r="D486" s="4">
        <v>38912</v>
      </c>
      <c r="E486" s="3">
        <v>0.46568287037036998</v>
      </c>
      <c r="F486">
        <v>6.42</v>
      </c>
      <c r="G486">
        <f t="shared" si="42"/>
        <v>5.8624999999999998</v>
      </c>
      <c r="H486">
        <f t="shared" si="43"/>
        <v>0.88368074929052931</v>
      </c>
      <c r="I486">
        <f t="shared" si="44"/>
        <v>0.44184037464526466</v>
      </c>
      <c r="J486" t="str">
        <f t="shared" si="45"/>
        <v/>
      </c>
      <c r="K486" t="str">
        <f t="shared" si="46"/>
        <v/>
      </c>
      <c r="L486" t="str">
        <f t="shared" si="47"/>
        <v/>
      </c>
    </row>
    <row r="487" spans="2:12" x14ac:dyDescent="0.2">
      <c r="C487" t="s">
        <v>663</v>
      </c>
      <c r="D487" s="4">
        <v>38912</v>
      </c>
      <c r="E487" s="3">
        <v>0.46571759259259299</v>
      </c>
      <c r="F487">
        <v>4.55</v>
      </c>
      <c r="G487" t="str">
        <f t="shared" si="42"/>
        <v/>
      </c>
      <c r="H487" t="str">
        <f t="shared" si="43"/>
        <v/>
      </c>
      <c r="I487" t="str">
        <f t="shared" si="44"/>
        <v/>
      </c>
      <c r="J487" t="str">
        <f t="shared" si="45"/>
        <v/>
      </c>
      <c r="K487" t="str">
        <f t="shared" si="46"/>
        <v/>
      </c>
      <c r="L487" t="str">
        <f t="shared" si="47"/>
        <v/>
      </c>
    </row>
    <row r="488" spans="2:12" x14ac:dyDescent="0.2">
      <c r="C488" t="s">
        <v>664</v>
      </c>
      <c r="D488" s="4">
        <v>38912</v>
      </c>
      <c r="E488" s="3">
        <v>0.46575231481481499</v>
      </c>
      <c r="F488">
        <v>6.35</v>
      </c>
      <c r="G488" t="str">
        <f t="shared" si="42"/>
        <v/>
      </c>
      <c r="H488" t="str">
        <f t="shared" si="43"/>
        <v/>
      </c>
      <c r="I488" t="str">
        <f t="shared" si="44"/>
        <v/>
      </c>
      <c r="J488" t="str">
        <f t="shared" si="45"/>
        <v/>
      </c>
      <c r="K488" t="str">
        <f t="shared" si="46"/>
        <v/>
      </c>
      <c r="L488" t="str">
        <f t="shared" si="47"/>
        <v/>
      </c>
    </row>
    <row r="489" spans="2:12" x14ac:dyDescent="0.2">
      <c r="C489" t="s">
        <v>665</v>
      </c>
      <c r="D489" s="4">
        <v>38912</v>
      </c>
      <c r="E489" s="3">
        <v>0.465787037037037</v>
      </c>
      <c r="F489">
        <v>6.13</v>
      </c>
      <c r="G489" t="str">
        <f t="shared" si="42"/>
        <v/>
      </c>
      <c r="H489" t="str">
        <f t="shared" si="43"/>
        <v/>
      </c>
      <c r="I489" t="str">
        <f t="shared" si="44"/>
        <v/>
      </c>
      <c r="J489" t="str">
        <f t="shared" si="45"/>
        <v/>
      </c>
      <c r="K489" t="str">
        <f t="shared" si="46"/>
        <v/>
      </c>
      <c r="L489" t="str">
        <f t="shared" si="47"/>
        <v/>
      </c>
    </row>
    <row r="490" spans="2:12" x14ac:dyDescent="0.2">
      <c r="B490">
        <v>4</v>
      </c>
      <c r="C490" t="s">
        <v>666</v>
      </c>
      <c r="D490" s="4">
        <v>38912</v>
      </c>
      <c r="E490" s="3">
        <v>0.466481481481481</v>
      </c>
      <c r="F490">
        <v>6.69</v>
      </c>
      <c r="G490">
        <f t="shared" si="42"/>
        <v>6.0175000000000001</v>
      </c>
      <c r="H490">
        <f t="shared" si="43"/>
        <v>0.52740717982725016</v>
      </c>
      <c r="I490">
        <f t="shared" si="44"/>
        <v>0.26370358991362508</v>
      </c>
      <c r="J490" t="str">
        <f t="shared" si="45"/>
        <v/>
      </c>
      <c r="K490" t="str">
        <f t="shared" si="46"/>
        <v/>
      </c>
      <c r="L490" t="str">
        <f t="shared" si="47"/>
        <v/>
      </c>
    </row>
    <row r="491" spans="2:12" x14ac:dyDescent="0.2">
      <c r="C491" t="s">
        <v>667</v>
      </c>
      <c r="D491" s="4">
        <v>38912</v>
      </c>
      <c r="E491" s="3">
        <v>0.46652777777777799</v>
      </c>
      <c r="F491">
        <v>5.54</v>
      </c>
      <c r="G491" t="str">
        <f t="shared" si="42"/>
        <v/>
      </c>
      <c r="H491" t="str">
        <f t="shared" si="43"/>
        <v/>
      </c>
      <c r="I491" t="str">
        <f t="shared" si="44"/>
        <v/>
      </c>
      <c r="J491" t="str">
        <f t="shared" si="45"/>
        <v/>
      </c>
      <c r="K491" t="str">
        <f t="shared" si="46"/>
        <v/>
      </c>
      <c r="L491" t="str">
        <f t="shared" si="47"/>
        <v/>
      </c>
    </row>
    <row r="492" spans="2:12" x14ac:dyDescent="0.2">
      <c r="C492" t="s">
        <v>668</v>
      </c>
      <c r="D492" s="4">
        <v>38912</v>
      </c>
      <c r="E492" s="3">
        <v>0.466597222222222</v>
      </c>
      <c r="F492">
        <v>5.66</v>
      </c>
      <c r="G492" t="str">
        <f t="shared" si="42"/>
        <v/>
      </c>
      <c r="H492" t="str">
        <f t="shared" si="43"/>
        <v/>
      </c>
      <c r="I492" t="str">
        <f t="shared" si="44"/>
        <v/>
      </c>
      <c r="J492" t="str">
        <f t="shared" si="45"/>
        <v/>
      </c>
      <c r="K492" t="str">
        <f t="shared" si="46"/>
        <v/>
      </c>
      <c r="L492" t="str">
        <f t="shared" si="47"/>
        <v/>
      </c>
    </row>
    <row r="493" spans="2:12" x14ac:dyDescent="0.2">
      <c r="C493" t="s">
        <v>669</v>
      </c>
      <c r="D493" s="4">
        <v>38912</v>
      </c>
      <c r="E493" s="3">
        <v>0.46664351851851799</v>
      </c>
      <c r="F493">
        <v>6.18</v>
      </c>
      <c r="G493" t="str">
        <f t="shared" si="42"/>
        <v/>
      </c>
      <c r="H493" t="str">
        <f t="shared" si="43"/>
        <v/>
      </c>
      <c r="I493" t="str">
        <f t="shared" si="44"/>
        <v/>
      </c>
      <c r="J493" t="str">
        <f t="shared" si="45"/>
        <v/>
      </c>
      <c r="K493" t="str">
        <f t="shared" si="46"/>
        <v/>
      </c>
      <c r="L493" t="str">
        <f t="shared" si="47"/>
        <v/>
      </c>
    </row>
    <row r="494" spans="2:12" x14ac:dyDescent="0.2">
      <c r="B494">
        <v>5</v>
      </c>
      <c r="C494" t="s">
        <v>670</v>
      </c>
      <c r="D494" s="4">
        <v>38912</v>
      </c>
      <c r="E494" s="3">
        <v>0.467326388888889</v>
      </c>
      <c r="F494">
        <v>5.65</v>
      </c>
      <c r="G494">
        <f t="shared" ref="G494:G557" si="48">IF(B494&gt;0,(AVERAGE(F494:F497)),"")</f>
        <v>5.5625</v>
      </c>
      <c r="H494">
        <f t="shared" ref="H494:H557" si="49">IF(B494&gt;0,(STDEV(F494:F497)),"")</f>
        <v>0.77804777059852348</v>
      </c>
      <c r="I494">
        <f t="shared" ref="I494:I557" si="50">IF(B494&gt;0,STDEV($F494:$F497)/SQRT(COUNT($F494:$F497)),"")</f>
        <v>0.38902388529926174</v>
      </c>
      <c r="J494" t="str">
        <f t="shared" ref="J494:J557" si="51">IF(A494&gt;0,(AVERAGE(F494:F517)),"")</f>
        <v/>
      </c>
      <c r="K494" t="str">
        <f t="shared" ref="K494:K557" si="52">IF(A494&gt;0,(STDEV(F494:F517)),"")</f>
        <v/>
      </c>
      <c r="L494" t="str">
        <f t="shared" ref="L494:L557" si="53">IF(A494&gt;0,STDEV($F494:$F517)/SQRT(COUNT($F494:$F517)),"")</f>
        <v/>
      </c>
    </row>
    <row r="495" spans="2:12" x14ac:dyDescent="0.2">
      <c r="C495" t="s">
        <v>671</v>
      </c>
      <c r="D495" s="4">
        <v>38912</v>
      </c>
      <c r="E495" s="3">
        <v>0.46737268518518499</v>
      </c>
      <c r="F495">
        <v>4.4400000000000004</v>
      </c>
      <c r="G495" t="str">
        <f t="shared" si="48"/>
        <v/>
      </c>
      <c r="H495" t="str">
        <f t="shared" si="49"/>
        <v/>
      </c>
      <c r="I495" t="str">
        <f t="shared" si="50"/>
        <v/>
      </c>
      <c r="J495" t="str">
        <f t="shared" si="51"/>
        <v/>
      </c>
      <c r="K495" t="str">
        <f t="shared" si="52"/>
        <v/>
      </c>
      <c r="L495" t="str">
        <f t="shared" si="53"/>
        <v/>
      </c>
    </row>
    <row r="496" spans="2:12" x14ac:dyDescent="0.2">
      <c r="C496" t="s">
        <v>672</v>
      </c>
      <c r="D496" s="4">
        <v>38912</v>
      </c>
      <c r="E496" s="3">
        <v>0.46741898148148098</v>
      </c>
      <c r="F496">
        <v>6</v>
      </c>
      <c r="G496" t="str">
        <f t="shared" si="48"/>
        <v/>
      </c>
      <c r="H496" t="str">
        <f t="shared" si="49"/>
        <v/>
      </c>
      <c r="I496" t="str">
        <f t="shared" si="50"/>
        <v/>
      </c>
      <c r="J496" t="str">
        <f t="shared" si="51"/>
        <v/>
      </c>
      <c r="K496" t="str">
        <f t="shared" si="52"/>
        <v/>
      </c>
      <c r="L496" t="str">
        <f t="shared" si="53"/>
        <v/>
      </c>
    </row>
    <row r="497" spans="1:12" x14ac:dyDescent="0.2">
      <c r="C497" t="s">
        <v>673</v>
      </c>
      <c r="D497" s="4">
        <v>38912</v>
      </c>
      <c r="E497" s="3">
        <v>0.46745370370370398</v>
      </c>
      <c r="F497">
        <v>6.16</v>
      </c>
      <c r="G497" t="str">
        <f t="shared" si="48"/>
        <v/>
      </c>
      <c r="H497" t="str">
        <f t="shared" si="49"/>
        <v/>
      </c>
      <c r="I497" t="str">
        <f t="shared" si="50"/>
        <v/>
      </c>
      <c r="J497" t="str">
        <f t="shared" si="51"/>
        <v/>
      </c>
      <c r="K497" t="str">
        <f t="shared" si="52"/>
        <v/>
      </c>
      <c r="L497" t="str">
        <f t="shared" si="53"/>
        <v/>
      </c>
    </row>
    <row r="498" spans="1:12" x14ac:dyDescent="0.2">
      <c r="B498">
        <v>6</v>
      </c>
      <c r="C498" t="s">
        <v>674</v>
      </c>
      <c r="D498" s="4">
        <v>38912</v>
      </c>
      <c r="E498" s="3">
        <v>0.46870370370370401</v>
      </c>
      <c r="F498">
        <v>6.05</v>
      </c>
      <c r="G498">
        <f t="shared" si="48"/>
        <v>5.3649999999999993</v>
      </c>
      <c r="H498">
        <f t="shared" si="49"/>
        <v>0.47289886163252004</v>
      </c>
      <c r="I498">
        <f t="shared" si="50"/>
        <v>0.23644943081626002</v>
      </c>
      <c r="J498" t="str">
        <f t="shared" si="51"/>
        <v/>
      </c>
      <c r="K498" t="str">
        <f t="shared" si="52"/>
        <v/>
      </c>
      <c r="L498" t="str">
        <f t="shared" si="53"/>
        <v/>
      </c>
    </row>
    <row r="499" spans="1:12" x14ac:dyDescent="0.2">
      <c r="C499" t="s">
        <v>675</v>
      </c>
      <c r="D499" s="4">
        <v>38912</v>
      </c>
      <c r="E499" s="3">
        <v>0.46873842592592602</v>
      </c>
      <c r="F499">
        <v>5.04</v>
      </c>
      <c r="G499" t="str">
        <f t="shared" si="48"/>
        <v/>
      </c>
      <c r="H499" t="str">
        <f t="shared" si="49"/>
        <v/>
      </c>
      <c r="I499" t="str">
        <f t="shared" si="50"/>
        <v/>
      </c>
      <c r="J499" t="str">
        <f t="shared" si="51"/>
        <v/>
      </c>
      <c r="K499" t="str">
        <f t="shared" si="52"/>
        <v/>
      </c>
      <c r="L499" t="str">
        <f t="shared" si="53"/>
        <v/>
      </c>
    </row>
    <row r="500" spans="1:12" x14ac:dyDescent="0.2">
      <c r="C500" t="s">
        <v>676</v>
      </c>
      <c r="D500" s="4">
        <v>38912</v>
      </c>
      <c r="E500" s="3">
        <v>0.46878472222222201</v>
      </c>
      <c r="F500">
        <v>5.31</v>
      </c>
      <c r="G500" t="str">
        <f t="shared" si="48"/>
        <v/>
      </c>
      <c r="H500" t="str">
        <f t="shared" si="49"/>
        <v/>
      </c>
      <c r="I500" t="str">
        <f t="shared" si="50"/>
        <v/>
      </c>
      <c r="J500" t="str">
        <f t="shared" si="51"/>
        <v/>
      </c>
      <c r="K500" t="str">
        <f t="shared" si="52"/>
        <v/>
      </c>
      <c r="L500" t="str">
        <f t="shared" si="53"/>
        <v/>
      </c>
    </row>
    <row r="501" spans="1:12" x14ac:dyDescent="0.2">
      <c r="C501" t="s">
        <v>677</v>
      </c>
      <c r="D501" s="4">
        <v>38912</v>
      </c>
      <c r="E501" s="3">
        <v>0.46883101851851799</v>
      </c>
      <c r="F501">
        <v>5.0599999999999996</v>
      </c>
      <c r="G501" t="str">
        <f t="shared" si="48"/>
        <v/>
      </c>
      <c r="H501" t="str">
        <f t="shared" si="49"/>
        <v/>
      </c>
      <c r="I501" t="str">
        <f t="shared" si="50"/>
        <v/>
      </c>
      <c r="J501" t="str">
        <f t="shared" si="51"/>
        <v/>
      </c>
      <c r="K501" t="str">
        <f t="shared" si="52"/>
        <v/>
      </c>
      <c r="L501" t="str">
        <f t="shared" si="53"/>
        <v/>
      </c>
    </row>
    <row r="502" spans="1:12" x14ac:dyDescent="0.2">
      <c r="A502" s="2">
        <v>36</v>
      </c>
      <c r="B502">
        <v>1</v>
      </c>
      <c r="C502" t="s">
        <v>894</v>
      </c>
      <c r="D502" s="4">
        <v>38912</v>
      </c>
      <c r="E502" s="3">
        <v>0.473020833333333</v>
      </c>
      <c r="F502">
        <v>5.41</v>
      </c>
      <c r="G502">
        <f t="shared" si="48"/>
        <v>5.05</v>
      </c>
      <c r="H502">
        <f t="shared" si="49"/>
        <v>0.89155295225054843</v>
      </c>
      <c r="I502">
        <f t="shared" si="50"/>
        <v>0.44577647612527421</v>
      </c>
      <c r="J502">
        <f t="shared" si="51"/>
        <v>5.1916666666666673</v>
      </c>
      <c r="K502">
        <f t="shared" si="52"/>
        <v>0.79148548651400896</v>
      </c>
      <c r="L502">
        <f t="shared" si="53"/>
        <v>0.16156129839815156</v>
      </c>
    </row>
    <row r="503" spans="1:12" x14ac:dyDescent="0.2">
      <c r="C503" t="s">
        <v>895</v>
      </c>
      <c r="D503" s="4">
        <v>38912</v>
      </c>
      <c r="E503" s="3">
        <v>0.47305555555555601</v>
      </c>
      <c r="F503">
        <v>4.75</v>
      </c>
      <c r="G503" t="str">
        <f t="shared" si="48"/>
        <v/>
      </c>
      <c r="H503" t="str">
        <f t="shared" si="49"/>
        <v/>
      </c>
      <c r="I503" t="str">
        <f t="shared" si="50"/>
        <v/>
      </c>
      <c r="J503" t="str">
        <f t="shared" si="51"/>
        <v/>
      </c>
      <c r="K503" t="str">
        <f t="shared" si="52"/>
        <v/>
      </c>
      <c r="L503" t="str">
        <f t="shared" si="53"/>
        <v/>
      </c>
    </row>
    <row r="504" spans="1:12" x14ac:dyDescent="0.2">
      <c r="C504" t="s">
        <v>896</v>
      </c>
      <c r="D504" s="4">
        <v>38912</v>
      </c>
      <c r="E504" s="3">
        <v>0.47311342592592598</v>
      </c>
      <c r="F504">
        <v>3.98</v>
      </c>
      <c r="G504" t="str">
        <f t="shared" si="48"/>
        <v/>
      </c>
      <c r="H504" t="str">
        <f t="shared" si="49"/>
        <v/>
      </c>
      <c r="I504" t="str">
        <f t="shared" si="50"/>
        <v/>
      </c>
      <c r="J504" t="str">
        <f t="shared" si="51"/>
        <v/>
      </c>
      <c r="K504" t="str">
        <f t="shared" si="52"/>
        <v/>
      </c>
      <c r="L504" t="str">
        <f t="shared" si="53"/>
        <v/>
      </c>
    </row>
    <row r="505" spans="1:12" x14ac:dyDescent="0.2">
      <c r="C505" t="s">
        <v>897</v>
      </c>
      <c r="D505" s="4">
        <v>38912</v>
      </c>
      <c r="E505" s="3">
        <v>0.47315972222222202</v>
      </c>
      <c r="F505">
        <v>6.06</v>
      </c>
      <c r="G505" t="str">
        <f t="shared" si="48"/>
        <v/>
      </c>
      <c r="H505" t="str">
        <f t="shared" si="49"/>
        <v/>
      </c>
      <c r="I505" t="str">
        <f t="shared" si="50"/>
        <v/>
      </c>
      <c r="J505" t="str">
        <f t="shared" si="51"/>
        <v/>
      </c>
      <c r="K505" t="str">
        <f t="shared" si="52"/>
        <v/>
      </c>
      <c r="L505" t="str">
        <f t="shared" si="53"/>
        <v/>
      </c>
    </row>
    <row r="506" spans="1:12" x14ac:dyDescent="0.2">
      <c r="B506">
        <v>2</v>
      </c>
      <c r="C506" t="s">
        <v>898</v>
      </c>
      <c r="D506" s="4">
        <v>38912</v>
      </c>
      <c r="E506" s="3">
        <v>0.47340277777777801</v>
      </c>
      <c r="F506">
        <v>5.25</v>
      </c>
      <c r="G506">
        <f t="shared" si="48"/>
        <v>5.3049999999999997</v>
      </c>
      <c r="H506">
        <f t="shared" si="49"/>
        <v>0.94747031615771493</v>
      </c>
      <c r="I506">
        <f t="shared" si="50"/>
        <v>0.47373515807885747</v>
      </c>
      <c r="J506" t="str">
        <f t="shared" si="51"/>
        <v/>
      </c>
      <c r="K506" t="str">
        <f t="shared" si="52"/>
        <v/>
      </c>
      <c r="L506" t="str">
        <f t="shared" si="53"/>
        <v/>
      </c>
    </row>
    <row r="507" spans="1:12" x14ac:dyDescent="0.2">
      <c r="C507" t="s">
        <v>899</v>
      </c>
      <c r="D507" s="4">
        <v>38912</v>
      </c>
      <c r="E507" s="3">
        <v>0.47344907407407399</v>
      </c>
      <c r="F507">
        <v>5.67</v>
      </c>
      <c r="G507" t="str">
        <f t="shared" si="48"/>
        <v/>
      </c>
      <c r="H507" t="str">
        <f t="shared" si="49"/>
        <v/>
      </c>
      <c r="I507" t="str">
        <f t="shared" si="50"/>
        <v/>
      </c>
      <c r="J507" t="str">
        <f t="shared" si="51"/>
        <v/>
      </c>
      <c r="K507" t="str">
        <f t="shared" si="52"/>
        <v/>
      </c>
      <c r="L507" t="str">
        <f t="shared" si="53"/>
        <v/>
      </c>
    </row>
    <row r="508" spans="1:12" x14ac:dyDescent="0.2">
      <c r="C508" t="s">
        <v>900</v>
      </c>
      <c r="D508" s="4">
        <v>38912</v>
      </c>
      <c r="E508" s="3">
        <v>0.47350694444444402</v>
      </c>
      <c r="F508">
        <v>4.03</v>
      </c>
      <c r="G508" t="str">
        <f t="shared" si="48"/>
        <v/>
      </c>
      <c r="H508" t="str">
        <f t="shared" si="49"/>
        <v/>
      </c>
      <c r="I508" t="str">
        <f t="shared" si="50"/>
        <v/>
      </c>
      <c r="J508" t="str">
        <f t="shared" si="51"/>
        <v/>
      </c>
      <c r="K508" t="str">
        <f t="shared" si="52"/>
        <v/>
      </c>
      <c r="L508" t="str">
        <f t="shared" si="53"/>
        <v/>
      </c>
    </row>
    <row r="509" spans="1:12" x14ac:dyDescent="0.2">
      <c r="C509" t="s">
        <v>901</v>
      </c>
      <c r="D509" s="4">
        <v>38912</v>
      </c>
      <c r="E509" s="3">
        <v>0.47354166666666703</v>
      </c>
      <c r="F509">
        <v>6.27</v>
      </c>
      <c r="G509" t="str">
        <f t="shared" si="48"/>
        <v/>
      </c>
      <c r="H509" t="str">
        <f t="shared" si="49"/>
        <v/>
      </c>
      <c r="I509" t="str">
        <f t="shared" si="50"/>
        <v/>
      </c>
      <c r="J509" t="str">
        <f t="shared" si="51"/>
        <v/>
      </c>
      <c r="K509" t="str">
        <f t="shared" si="52"/>
        <v/>
      </c>
      <c r="L509" t="str">
        <f t="shared" si="53"/>
        <v/>
      </c>
    </row>
    <row r="510" spans="1:12" x14ac:dyDescent="0.2">
      <c r="B510">
        <v>3</v>
      </c>
      <c r="C510" t="s">
        <v>902</v>
      </c>
      <c r="D510" s="4">
        <v>38912</v>
      </c>
      <c r="E510" s="3">
        <v>0.47384259259259298</v>
      </c>
      <c r="F510">
        <v>6.57</v>
      </c>
      <c r="G510">
        <f t="shared" si="48"/>
        <v>5.4775</v>
      </c>
      <c r="H510">
        <f t="shared" si="49"/>
        <v>1.0221342051479001</v>
      </c>
      <c r="I510">
        <f t="shared" si="50"/>
        <v>0.51106710257395005</v>
      </c>
      <c r="J510" t="str">
        <f t="shared" si="51"/>
        <v/>
      </c>
      <c r="K510" t="str">
        <f t="shared" si="52"/>
        <v/>
      </c>
      <c r="L510" t="str">
        <f t="shared" si="53"/>
        <v/>
      </c>
    </row>
    <row r="511" spans="1:12" x14ac:dyDescent="0.2">
      <c r="C511" t="s">
        <v>903</v>
      </c>
      <c r="D511" s="4">
        <v>38912</v>
      </c>
      <c r="E511" s="3">
        <v>0.47388888888888903</v>
      </c>
      <c r="F511">
        <v>5.39</v>
      </c>
      <c r="G511" t="str">
        <f t="shared" si="48"/>
        <v/>
      </c>
      <c r="H511" t="str">
        <f t="shared" si="49"/>
        <v/>
      </c>
      <c r="I511" t="str">
        <f t="shared" si="50"/>
        <v/>
      </c>
      <c r="J511" t="str">
        <f t="shared" si="51"/>
        <v/>
      </c>
      <c r="K511" t="str">
        <f t="shared" si="52"/>
        <v/>
      </c>
      <c r="L511" t="str">
        <f t="shared" si="53"/>
        <v/>
      </c>
    </row>
    <row r="512" spans="1:12" x14ac:dyDescent="0.2">
      <c r="C512" t="s">
        <v>904</v>
      </c>
      <c r="D512" s="4">
        <v>38912</v>
      </c>
      <c r="E512" s="3">
        <v>0.47395833333333298</v>
      </c>
      <c r="F512">
        <v>4.13</v>
      </c>
      <c r="G512" t="str">
        <f t="shared" si="48"/>
        <v/>
      </c>
      <c r="H512" t="str">
        <f t="shared" si="49"/>
        <v/>
      </c>
      <c r="I512" t="str">
        <f t="shared" si="50"/>
        <v/>
      </c>
      <c r="J512" t="str">
        <f t="shared" si="51"/>
        <v/>
      </c>
      <c r="K512" t="str">
        <f t="shared" si="52"/>
        <v/>
      </c>
      <c r="L512" t="str">
        <f t="shared" si="53"/>
        <v/>
      </c>
    </row>
    <row r="513" spans="1:12" x14ac:dyDescent="0.2">
      <c r="C513" t="s">
        <v>905</v>
      </c>
      <c r="D513" s="4">
        <v>38912</v>
      </c>
      <c r="E513" s="3">
        <v>0.47399305555555599</v>
      </c>
      <c r="F513">
        <v>5.82</v>
      </c>
      <c r="G513" t="str">
        <f t="shared" si="48"/>
        <v/>
      </c>
      <c r="H513" t="str">
        <f t="shared" si="49"/>
        <v/>
      </c>
      <c r="I513" t="str">
        <f t="shared" si="50"/>
        <v/>
      </c>
      <c r="J513" t="str">
        <f t="shared" si="51"/>
        <v/>
      </c>
      <c r="K513" t="str">
        <f t="shared" si="52"/>
        <v/>
      </c>
      <c r="L513" t="str">
        <f t="shared" si="53"/>
        <v/>
      </c>
    </row>
    <row r="514" spans="1:12" x14ac:dyDescent="0.2">
      <c r="B514">
        <v>4</v>
      </c>
      <c r="C514" t="s">
        <v>906</v>
      </c>
      <c r="D514" s="4">
        <v>38912</v>
      </c>
      <c r="E514" s="3">
        <v>0.47442129629629598</v>
      </c>
      <c r="F514">
        <v>4.74</v>
      </c>
      <c r="G514">
        <f t="shared" si="48"/>
        <v>5.0925000000000002</v>
      </c>
      <c r="H514">
        <f t="shared" si="49"/>
        <v>0.55071922670873452</v>
      </c>
      <c r="I514">
        <f t="shared" si="50"/>
        <v>0.27535961335436726</v>
      </c>
      <c r="J514" t="str">
        <f t="shared" si="51"/>
        <v/>
      </c>
      <c r="K514" t="str">
        <f t="shared" si="52"/>
        <v/>
      </c>
      <c r="L514" t="str">
        <f t="shared" si="53"/>
        <v/>
      </c>
    </row>
    <row r="515" spans="1:12" x14ac:dyDescent="0.2">
      <c r="C515" t="s">
        <v>907</v>
      </c>
      <c r="D515" s="4">
        <v>38912</v>
      </c>
      <c r="E515" s="3">
        <v>0.47445601851851799</v>
      </c>
      <c r="F515">
        <v>4.5599999999999996</v>
      </c>
      <c r="G515" t="str">
        <f t="shared" si="48"/>
        <v/>
      </c>
      <c r="H515" t="str">
        <f t="shared" si="49"/>
        <v/>
      </c>
      <c r="I515" t="str">
        <f t="shared" si="50"/>
        <v/>
      </c>
      <c r="J515" t="str">
        <f t="shared" si="51"/>
        <v/>
      </c>
      <c r="K515" t="str">
        <f t="shared" si="52"/>
        <v/>
      </c>
      <c r="L515" t="str">
        <f t="shared" si="53"/>
        <v/>
      </c>
    </row>
    <row r="516" spans="1:12" x14ac:dyDescent="0.2">
      <c r="C516" t="s">
        <v>691</v>
      </c>
      <c r="D516" s="4">
        <v>38912</v>
      </c>
      <c r="E516" s="3">
        <v>0.47449074074074099</v>
      </c>
      <c r="F516">
        <v>5.3</v>
      </c>
      <c r="G516" t="str">
        <f t="shared" si="48"/>
        <v/>
      </c>
      <c r="H516" t="str">
        <f t="shared" si="49"/>
        <v/>
      </c>
      <c r="I516" t="str">
        <f t="shared" si="50"/>
        <v/>
      </c>
      <c r="J516" t="str">
        <f t="shared" si="51"/>
        <v/>
      </c>
      <c r="K516" t="str">
        <f t="shared" si="52"/>
        <v/>
      </c>
      <c r="L516" t="str">
        <f t="shared" si="53"/>
        <v/>
      </c>
    </row>
    <row r="517" spans="1:12" x14ac:dyDescent="0.2">
      <c r="C517" t="s">
        <v>482</v>
      </c>
      <c r="D517" s="4">
        <v>38912</v>
      </c>
      <c r="E517" s="3">
        <v>0.47453703703703698</v>
      </c>
      <c r="F517">
        <v>5.77</v>
      </c>
      <c r="G517" t="str">
        <f t="shared" si="48"/>
        <v/>
      </c>
      <c r="H517" t="str">
        <f t="shared" si="49"/>
        <v/>
      </c>
      <c r="I517" t="str">
        <f t="shared" si="50"/>
        <v/>
      </c>
      <c r="J517" t="str">
        <f t="shared" si="51"/>
        <v/>
      </c>
      <c r="K517" t="str">
        <f t="shared" si="52"/>
        <v/>
      </c>
      <c r="L517" t="str">
        <f t="shared" si="53"/>
        <v/>
      </c>
    </row>
    <row r="518" spans="1:12" x14ac:dyDescent="0.2">
      <c r="B518">
        <v>5</v>
      </c>
      <c r="C518" t="s">
        <v>483</v>
      </c>
      <c r="D518" s="4">
        <v>38912</v>
      </c>
      <c r="E518" s="3">
        <v>0.47481481481481502</v>
      </c>
      <c r="F518">
        <v>5.31</v>
      </c>
      <c r="G518">
        <f t="shared" si="48"/>
        <v>5.125</v>
      </c>
      <c r="H518">
        <f t="shared" si="49"/>
        <v>0.76952366218763291</v>
      </c>
      <c r="I518">
        <f t="shared" si="50"/>
        <v>0.38476183109381645</v>
      </c>
      <c r="J518" t="str">
        <f t="shared" si="51"/>
        <v/>
      </c>
      <c r="K518" t="str">
        <f t="shared" si="52"/>
        <v/>
      </c>
      <c r="L518" t="str">
        <f t="shared" si="53"/>
        <v/>
      </c>
    </row>
    <row r="519" spans="1:12" x14ac:dyDescent="0.2">
      <c r="C519" t="s">
        <v>484</v>
      </c>
      <c r="D519" s="4">
        <v>38912</v>
      </c>
      <c r="E519" s="3">
        <v>0.47483796296296299</v>
      </c>
      <c r="F519">
        <v>4.42</v>
      </c>
      <c r="G519" t="str">
        <f t="shared" si="48"/>
        <v/>
      </c>
      <c r="H519" t="str">
        <f t="shared" si="49"/>
        <v/>
      </c>
      <c r="I519" t="str">
        <f t="shared" si="50"/>
        <v/>
      </c>
      <c r="J519" t="str">
        <f t="shared" si="51"/>
        <v/>
      </c>
      <c r="K519" t="str">
        <f t="shared" si="52"/>
        <v/>
      </c>
      <c r="L519" t="str">
        <f t="shared" si="53"/>
        <v/>
      </c>
    </row>
    <row r="520" spans="1:12" x14ac:dyDescent="0.2">
      <c r="C520" t="s">
        <v>485</v>
      </c>
      <c r="D520" s="4">
        <v>38912</v>
      </c>
      <c r="E520" s="3">
        <v>0.47489583333333302</v>
      </c>
      <c r="F520">
        <v>4.6399999999999997</v>
      </c>
      <c r="G520" t="str">
        <f t="shared" si="48"/>
        <v/>
      </c>
      <c r="H520" t="str">
        <f t="shared" si="49"/>
        <v/>
      </c>
      <c r="I520" t="str">
        <f t="shared" si="50"/>
        <v/>
      </c>
      <c r="J520" t="str">
        <f t="shared" si="51"/>
        <v/>
      </c>
      <c r="K520" t="str">
        <f t="shared" si="52"/>
        <v/>
      </c>
      <c r="L520" t="str">
        <f t="shared" si="53"/>
        <v/>
      </c>
    </row>
    <row r="521" spans="1:12" x14ac:dyDescent="0.2">
      <c r="C521" t="s">
        <v>486</v>
      </c>
      <c r="D521" s="4">
        <v>38912</v>
      </c>
      <c r="E521" s="3">
        <v>0.47493055555555602</v>
      </c>
      <c r="F521">
        <v>6.13</v>
      </c>
      <c r="G521" t="str">
        <f t="shared" si="48"/>
        <v/>
      </c>
      <c r="H521" t="str">
        <f t="shared" si="49"/>
        <v/>
      </c>
      <c r="I521" t="str">
        <f t="shared" si="50"/>
        <v/>
      </c>
      <c r="J521" t="str">
        <f t="shared" si="51"/>
        <v/>
      </c>
      <c r="K521" t="str">
        <f t="shared" si="52"/>
        <v/>
      </c>
      <c r="L521" t="str">
        <f t="shared" si="53"/>
        <v/>
      </c>
    </row>
    <row r="522" spans="1:12" x14ac:dyDescent="0.2">
      <c r="B522">
        <v>6</v>
      </c>
      <c r="C522" t="s">
        <v>487</v>
      </c>
      <c r="D522" s="4">
        <v>38912</v>
      </c>
      <c r="E522" s="3">
        <v>0.475138888888889</v>
      </c>
      <c r="F522">
        <v>6.2</v>
      </c>
      <c r="G522">
        <f t="shared" si="48"/>
        <v>5.1000000000000005</v>
      </c>
      <c r="H522">
        <f t="shared" si="49"/>
        <v>0.99344518385934644</v>
      </c>
      <c r="I522">
        <f t="shared" si="50"/>
        <v>0.49672259192967322</v>
      </c>
      <c r="J522" t="str">
        <f t="shared" si="51"/>
        <v/>
      </c>
      <c r="K522" t="str">
        <f t="shared" si="52"/>
        <v/>
      </c>
      <c r="L522" t="str">
        <f t="shared" si="53"/>
        <v/>
      </c>
    </row>
    <row r="523" spans="1:12" x14ac:dyDescent="0.2">
      <c r="C523" t="s">
        <v>488</v>
      </c>
      <c r="D523" s="4">
        <v>38912</v>
      </c>
      <c r="E523" s="3">
        <v>0.47520833333333301</v>
      </c>
      <c r="F523">
        <v>4.58</v>
      </c>
      <c r="G523" t="str">
        <f t="shared" si="48"/>
        <v/>
      </c>
      <c r="H523" t="str">
        <f t="shared" si="49"/>
        <v/>
      </c>
      <c r="I523" t="str">
        <f t="shared" si="50"/>
        <v/>
      </c>
      <c r="J523" t="str">
        <f t="shared" si="51"/>
        <v/>
      </c>
      <c r="K523" t="str">
        <f t="shared" si="52"/>
        <v/>
      </c>
      <c r="L523" t="str">
        <f t="shared" si="53"/>
        <v/>
      </c>
    </row>
    <row r="524" spans="1:12" x14ac:dyDescent="0.2">
      <c r="C524" t="s">
        <v>489</v>
      </c>
      <c r="D524" s="4">
        <v>38912</v>
      </c>
      <c r="E524" s="3">
        <v>0.47527777777777802</v>
      </c>
      <c r="F524">
        <v>4</v>
      </c>
      <c r="G524" t="str">
        <f t="shared" si="48"/>
        <v/>
      </c>
      <c r="H524" t="str">
        <f t="shared" si="49"/>
        <v/>
      </c>
      <c r="I524" t="str">
        <f t="shared" si="50"/>
        <v/>
      </c>
      <c r="J524" t="str">
        <f t="shared" si="51"/>
        <v/>
      </c>
      <c r="K524" t="str">
        <f t="shared" si="52"/>
        <v/>
      </c>
      <c r="L524" t="str">
        <f t="shared" si="53"/>
        <v/>
      </c>
    </row>
    <row r="525" spans="1:12" x14ac:dyDescent="0.2">
      <c r="C525" t="s">
        <v>490</v>
      </c>
      <c r="D525" s="4">
        <v>38912</v>
      </c>
      <c r="E525" s="3">
        <v>0.47531250000000003</v>
      </c>
      <c r="F525">
        <v>5.62</v>
      </c>
      <c r="G525" t="str">
        <f t="shared" si="48"/>
        <v/>
      </c>
      <c r="H525" t="str">
        <f t="shared" si="49"/>
        <v/>
      </c>
      <c r="I525" t="str">
        <f t="shared" si="50"/>
        <v/>
      </c>
      <c r="J525" t="str">
        <f t="shared" si="51"/>
        <v/>
      </c>
      <c r="K525" t="str">
        <f t="shared" si="52"/>
        <v/>
      </c>
      <c r="L525" t="str">
        <f t="shared" si="53"/>
        <v/>
      </c>
    </row>
    <row r="526" spans="1:12" x14ac:dyDescent="0.2">
      <c r="A526" s="2">
        <v>35</v>
      </c>
      <c r="B526">
        <v>1</v>
      </c>
      <c r="C526" t="s">
        <v>491</v>
      </c>
      <c r="D526" s="4">
        <v>38912</v>
      </c>
      <c r="E526" s="3">
        <v>0.48893518518518497</v>
      </c>
      <c r="F526">
        <v>5.22</v>
      </c>
      <c r="G526">
        <f t="shared" si="48"/>
        <v>5.0925000000000002</v>
      </c>
      <c r="H526">
        <f t="shared" si="49"/>
        <v>0.39676819428981469</v>
      </c>
      <c r="I526">
        <f t="shared" si="50"/>
        <v>0.19838409714490735</v>
      </c>
      <c r="J526">
        <f t="shared" si="51"/>
        <v>5.2474999999999996</v>
      </c>
      <c r="K526">
        <f t="shared" si="52"/>
        <v>0.8447703572697981</v>
      </c>
      <c r="L526">
        <f t="shared" si="53"/>
        <v>0.17243802709497094</v>
      </c>
    </row>
    <row r="527" spans="1:12" x14ac:dyDescent="0.2">
      <c r="C527" t="s">
        <v>492</v>
      </c>
      <c r="D527" s="4">
        <v>38912</v>
      </c>
      <c r="E527" s="3">
        <v>0.48901620370370402</v>
      </c>
      <c r="F527">
        <v>5.57</v>
      </c>
      <c r="G527" t="str">
        <f t="shared" si="48"/>
        <v/>
      </c>
      <c r="H527" t="str">
        <f t="shared" si="49"/>
        <v/>
      </c>
      <c r="I527" t="str">
        <f t="shared" si="50"/>
        <v/>
      </c>
      <c r="J527" t="str">
        <f t="shared" si="51"/>
        <v/>
      </c>
      <c r="K527" t="str">
        <f t="shared" si="52"/>
        <v/>
      </c>
      <c r="L527" t="str">
        <f t="shared" si="53"/>
        <v/>
      </c>
    </row>
    <row r="528" spans="1:12" x14ac:dyDescent="0.2">
      <c r="C528" t="s">
        <v>493</v>
      </c>
      <c r="D528" s="4">
        <v>38912</v>
      </c>
      <c r="E528" s="3">
        <v>0.48906250000000001</v>
      </c>
      <c r="F528">
        <v>4.9400000000000004</v>
      </c>
      <c r="G528" t="str">
        <f t="shared" si="48"/>
        <v/>
      </c>
      <c r="H528" t="str">
        <f t="shared" si="49"/>
        <v/>
      </c>
      <c r="I528" t="str">
        <f t="shared" si="50"/>
        <v/>
      </c>
      <c r="J528" t="str">
        <f t="shared" si="51"/>
        <v/>
      </c>
      <c r="K528" t="str">
        <f t="shared" si="52"/>
        <v/>
      </c>
      <c r="L528" t="str">
        <f t="shared" si="53"/>
        <v/>
      </c>
    </row>
    <row r="529" spans="2:12" x14ac:dyDescent="0.2">
      <c r="C529" t="s">
        <v>494</v>
      </c>
      <c r="D529" s="4">
        <v>38912</v>
      </c>
      <c r="E529" s="3">
        <v>0.48912037037036998</v>
      </c>
      <c r="F529">
        <v>4.6399999999999997</v>
      </c>
      <c r="G529" t="str">
        <f t="shared" si="48"/>
        <v/>
      </c>
      <c r="H529" t="str">
        <f t="shared" si="49"/>
        <v/>
      </c>
      <c r="I529" t="str">
        <f t="shared" si="50"/>
        <v/>
      </c>
      <c r="J529" t="str">
        <f t="shared" si="51"/>
        <v/>
      </c>
      <c r="K529" t="str">
        <f t="shared" si="52"/>
        <v/>
      </c>
      <c r="L529" t="str">
        <f t="shared" si="53"/>
        <v/>
      </c>
    </row>
    <row r="530" spans="2:12" x14ac:dyDescent="0.2">
      <c r="B530">
        <v>2</v>
      </c>
      <c r="C530" t="s">
        <v>495</v>
      </c>
      <c r="D530" s="4">
        <v>38912</v>
      </c>
      <c r="E530" s="3">
        <v>0.489456018518519</v>
      </c>
      <c r="F530">
        <v>6.74</v>
      </c>
      <c r="G530">
        <f t="shared" si="48"/>
        <v>5.5574999999999992</v>
      </c>
      <c r="H530">
        <f t="shared" si="49"/>
        <v>1.1181942288052389</v>
      </c>
      <c r="I530">
        <f t="shared" si="50"/>
        <v>0.55909711440261944</v>
      </c>
      <c r="J530" t="str">
        <f t="shared" si="51"/>
        <v/>
      </c>
      <c r="K530" t="str">
        <f t="shared" si="52"/>
        <v/>
      </c>
      <c r="L530" t="str">
        <f t="shared" si="53"/>
        <v/>
      </c>
    </row>
    <row r="531" spans="2:12" x14ac:dyDescent="0.2">
      <c r="C531" t="s">
        <v>496</v>
      </c>
      <c r="D531" s="4">
        <v>38912</v>
      </c>
      <c r="E531" s="3">
        <v>0.48951388888888903</v>
      </c>
      <c r="F531">
        <v>4.93</v>
      </c>
      <c r="G531" t="str">
        <f t="shared" si="48"/>
        <v/>
      </c>
      <c r="H531" t="str">
        <f t="shared" si="49"/>
        <v/>
      </c>
      <c r="I531" t="str">
        <f t="shared" si="50"/>
        <v/>
      </c>
      <c r="J531" t="str">
        <f t="shared" si="51"/>
        <v/>
      </c>
      <c r="K531" t="str">
        <f t="shared" si="52"/>
        <v/>
      </c>
      <c r="L531" t="str">
        <f t="shared" si="53"/>
        <v/>
      </c>
    </row>
    <row r="532" spans="2:12" x14ac:dyDescent="0.2">
      <c r="C532" t="s">
        <v>497</v>
      </c>
      <c r="D532" s="4">
        <v>38912</v>
      </c>
      <c r="E532" s="3">
        <v>0.48959490740740702</v>
      </c>
      <c r="F532">
        <v>6.23</v>
      </c>
      <c r="G532" t="str">
        <f t="shared" si="48"/>
        <v/>
      </c>
      <c r="H532" t="str">
        <f t="shared" si="49"/>
        <v/>
      </c>
      <c r="I532" t="str">
        <f t="shared" si="50"/>
        <v/>
      </c>
      <c r="J532" t="str">
        <f t="shared" si="51"/>
        <v/>
      </c>
      <c r="K532" t="str">
        <f t="shared" si="52"/>
        <v/>
      </c>
      <c r="L532" t="str">
        <f t="shared" si="53"/>
        <v/>
      </c>
    </row>
    <row r="533" spans="2:12" x14ac:dyDescent="0.2">
      <c r="C533" t="s">
        <v>498</v>
      </c>
      <c r="D533" s="4">
        <v>38912</v>
      </c>
      <c r="E533" s="3">
        <v>0.48962962962963003</v>
      </c>
      <c r="F533">
        <v>4.33</v>
      </c>
      <c r="G533" t="str">
        <f t="shared" si="48"/>
        <v/>
      </c>
      <c r="H533" t="str">
        <f t="shared" si="49"/>
        <v/>
      </c>
      <c r="I533" t="str">
        <f t="shared" si="50"/>
        <v/>
      </c>
      <c r="J533" t="str">
        <f t="shared" si="51"/>
        <v/>
      </c>
      <c r="K533" t="str">
        <f t="shared" si="52"/>
        <v/>
      </c>
      <c r="L533" t="str">
        <f t="shared" si="53"/>
        <v/>
      </c>
    </row>
    <row r="534" spans="2:12" x14ac:dyDescent="0.2">
      <c r="B534">
        <v>3</v>
      </c>
      <c r="C534" t="s">
        <v>499</v>
      </c>
      <c r="D534" s="4">
        <v>38912</v>
      </c>
      <c r="E534" s="3">
        <v>0.49002314814814801</v>
      </c>
      <c r="F534">
        <v>5.34</v>
      </c>
      <c r="G534">
        <f t="shared" si="48"/>
        <v>5.43</v>
      </c>
      <c r="H534">
        <f t="shared" si="49"/>
        <v>0.52896124621752771</v>
      </c>
      <c r="I534">
        <f t="shared" si="50"/>
        <v>0.26448062310876386</v>
      </c>
      <c r="J534" t="str">
        <f t="shared" si="51"/>
        <v/>
      </c>
      <c r="K534" t="str">
        <f t="shared" si="52"/>
        <v/>
      </c>
      <c r="L534" t="str">
        <f t="shared" si="53"/>
        <v/>
      </c>
    </row>
    <row r="535" spans="2:12" x14ac:dyDescent="0.2">
      <c r="C535" t="s">
        <v>500</v>
      </c>
      <c r="D535" s="4">
        <v>38912</v>
      </c>
      <c r="E535" s="3">
        <v>0.49010416666666701</v>
      </c>
      <c r="F535">
        <v>5.77</v>
      </c>
      <c r="G535" t="str">
        <f t="shared" si="48"/>
        <v/>
      </c>
      <c r="H535" t="str">
        <f t="shared" si="49"/>
        <v/>
      </c>
      <c r="I535" t="str">
        <f t="shared" si="50"/>
        <v/>
      </c>
      <c r="J535" t="str">
        <f t="shared" si="51"/>
        <v/>
      </c>
      <c r="K535" t="str">
        <f t="shared" si="52"/>
        <v/>
      </c>
      <c r="L535" t="str">
        <f t="shared" si="53"/>
        <v/>
      </c>
    </row>
    <row r="536" spans="2:12" x14ac:dyDescent="0.2">
      <c r="C536" t="s">
        <v>501</v>
      </c>
      <c r="D536" s="4">
        <v>38912</v>
      </c>
      <c r="E536" s="3">
        <v>0.49016203703703698</v>
      </c>
      <c r="F536">
        <v>4.72</v>
      </c>
      <c r="G536" t="str">
        <f t="shared" si="48"/>
        <v/>
      </c>
      <c r="H536" t="str">
        <f t="shared" si="49"/>
        <v/>
      </c>
      <c r="I536" t="str">
        <f t="shared" si="50"/>
        <v/>
      </c>
      <c r="J536" t="str">
        <f t="shared" si="51"/>
        <v/>
      </c>
      <c r="K536" t="str">
        <f t="shared" si="52"/>
        <v/>
      </c>
      <c r="L536" t="str">
        <f t="shared" si="53"/>
        <v/>
      </c>
    </row>
    <row r="537" spans="2:12" x14ac:dyDescent="0.2">
      <c r="C537" t="s">
        <v>719</v>
      </c>
      <c r="D537" s="4">
        <v>38912</v>
      </c>
      <c r="E537" s="3">
        <v>0.49019675925925899</v>
      </c>
      <c r="F537">
        <v>5.89</v>
      </c>
      <c r="G537" t="str">
        <f t="shared" si="48"/>
        <v/>
      </c>
      <c r="H537" t="str">
        <f t="shared" si="49"/>
        <v/>
      </c>
      <c r="I537" t="str">
        <f t="shared" si="50"/>
        <v/>
      </c>
      <c r="J537" t="str">
        <f t="shared" si="51"/>
        <v/>
      </c>
      <c r="K537" t="str">
        <f t="shared" si="52"/>
        <v/>
      </c>
      <c r="L537" t="str">
        <f t="shared" si="53"/>
        <v/>
      </c>
    </row>
    <row r="538" spans="2:12" x14ac:dyDescent="0.2">
      <c r="B538">
        <v>4</v>
      </c>
      <c r="C538" t="s">
        <v>720</v>
      </c>
      <c r="D538" s="4">
        <v>38912</v>
      </c>
      <c r="E538" s="3">
        <v>0.490532407407407</v>
      </c>
      <c r="F538">
        <v>5.0199999999999996</v>
      </c>
      <c r="G538">
        <f t="shared" si="48"/>
        <v>5.0250000000000004</v>
      </c>
      <c r="H538">
        <f t="shared" si="49"/>
        <v>0.72904046526924282</v>
      </c>
      <c r="I538">
        <f t="shared" si="50"/>
        <v>0.36452023263462141</v>
      </c>
      <c r="J538" t="str">
        <f t="shared" si="51"/>
        <v/>
      </c>
      <c r="K538" t="str">
        <f t="shared" si="52"/>
        <v/>
      </c>
      <c r="L538" t="str">
        <f t="shared" si="53"/>
        <v/>
      </c>
    </row>
    <row r="539" spans="2:12" x14ac:dyDescent="0.2">
      <c r="C539" t="s">
        <v>721</v>
      </c>
      <c r="D539" s="4">
        <v>38912</v>
      </c>
      <c r="E539" s="3">
        <v>0.49056712962963001</v>
      </c>
      <c r="F539">
        <v>4.21</v>
      </c>
      <c r="G539" t="str">
        <f t="shared" si="48"/>
        <v/>
      </c>
      <c r="H539" t="str">
        <f t="shared" si="49"/>
        <v/>
      </c>
      <c r="I539" t="str">
        <f t="shared" si="50"/>
        <v/>
      </c>
      <c r="J539" t="str">
        <f t="shared" si="51"/>
        <v/>
      </c>
      <c r="K539" t="str">
        <f t="shared" si="52"/>
        <v/>
      </c>
      <c r="L539" t="str">
        <f t="shared" si="53"/>
        <v/>
      </c>
    </row>
    <row r="540" spans="2:12" x14ac:dyDescent="0.2">
      <c r="C540" t="s">
        <v>722</v>
      </c>
      <c r="D540" s="4">
        <v>38912</v>
      </c>
      <c r="E540" s="3">
        <v>0.49061342592592599</v>
      </c>
      <c r="F540">
        <v>4.8899999999999997</v>
      </c>
      <c r="G540" t="str">
        <f t="shared" si="48"/>
        <v/>
      </c>
      <c r="H540" t="str">
        <f t="shared" si="49"/>
        <v/>
      </c>
      <c r="I540" t="str">
        <f t="shared" si="50"/>
        <v/>
      </c>
      <c r="J540" t="str">
        <f t="shared" si="51"/>
        <v/>
      </c>
      <c r="K540" t="str">
        <f t="shared" si="52"/>
        <v/>
      </c>
      <c r="L540" t="str">
        <f t="shared" si="53"/>
        <v/>
      </c>
    </row>
    <row r="541" spans="2:12" x14ac:dyDescent="0.2">
      <c r="C541" t="s">
        <v>723</v>
      </c>
      <c r="D541" s="4">
        <v>38912</v>
      </c>
      <c r="E541" s="3">
        <v>0.490648148148148</v>
      </c>
      <c r="F541">
        <v>5.98</v>
      </c>
      <c r="G541" t="str">
        <f t="shared" si="48"/>
        <v/>
      </c>
      <c r="H541" t="str">
        <f t="shared" si="49"/>
        <v/>
      </c>
      <c r="I541" t="str">
        <f t="shared" si="50"/>
        <v/>
      </c>
      <c r="J541" t="str">
        <f t="shared" si="51"/>
        <v/>
      </c>
      <c r="K541" t="str">
        <f t="shared" si="52"/>
        <v/>
      </c>
      <c r="L541" t="str">
        <f t="shared" si="53"/>
        <v/>
      </c>
    </row>
    <row r="542" spans="2:12" x14ac:dyDescent="0.2">
      <c r="B542">
        <v>5</v>
      </c>
      <c r="C542" t="s">
        <v>724</v>
      </c>
      <c r="D542" s="4">
        <v>38912</v>
      </c>
      <c r="E542" s="3">
        <v>0.49127314814814799</v>
      </c>
      <c r="F542">
        <v>4.84</v>
      </c>
      <c r="G542">
        <f t="shared" si="48"/>
        <v>5.0250000000000004</v>
      </c>
      <c r="H542">
        <f t="shared" si="49"/>
        <v>0.71983794472552509</v>
      </c>
      <c r="I542">
        <f t="shared" si="50"/>
        <v>0.35991897236276255</v>
      </c>
      <c r="J542" t="str">
        <f t="shared" si="51"/>
        <v/>
      </c>
      <c r="K542" t="str">
        <f t="shared" si="52"/>
        <v/>
      </c>
      <c r="L542" t="str">
        <f t="shared" si="53"/>
        <v/>
      </c>
    </row>
    <row r="543" spans="2:12" x14ac:dyDescent="0.2">
      <c r="C543" t="s">
        <v>725</v>
      </c>
      <c r="D543" s="4">
        <v>38912</v>
      </c>
      <c r="E543" s="3">
        <v>0.49133101851851801</v>
      </c>
      <c r="F543">
        <v>4.32</v>
      </c>
      <c r="G543" t="str">
        <f t="shared" si="48"/>
        <v/>
      </c>
      <c r="H543" t="str">
        <f t="shared" si="49"/>
        <v/>
      </c>
      <c r="I543" t="str">
        <f t="shared" si="50"/>
        <v/>
      </c>
      <c r="J543" t="str">
        <f t="shared" si="51"/>
        <v/>
      </c>
      <c r="K543" t="str">
        <f t="shared" si="52"/>
        <v/>
      </c>
      <c r="L543" t="str">
        <f t="shared" si="53"/>
        <v/>
      </c>
    </row>
    <row r="544" spans="2:12" x14ac:dyDescent="0.2">
      <c r="C544" t="s">
        <v>726</v>
      </c>
      <c r="D544" s="4">
        <v>38912</v>
      </c>
      <c r="E544" s="3">
        <v>0.491377314814815</v>
      </c>
      <c r="F544">
        <v>6.03</v>
      </c>
      <c r="G544" t="str">
        <f t="shared" si="48"/>
        <v/>
      </c>
      <c r="H544" t="str">
        <f t="shared" si="49"/>
        <v/>
      </c>
      <c r="I544" t="str">
        <f t="shared" si="50"/>
        <v/>
      </c>
      <c r="J544" t="str">
        <f t="shared" si="51"/>
        <v/>
      </c>
      <c r="K544" t="str">
        <f t="shared" si="52"/>
        <v/>
      </c>
      <c r="L544" t="str">
        <f t="shared" si="53"/>
        <v/>
      </c>
    </row>
    <row r="545" spans="1:12" x14ac:dyDescent="0.2">
      <c r="C545" t="s">
        <v>727</v>
      </c>
      <c r="D545" s="4">
        <v>38912</v>
      </c>
      <c r="E545" s="3">
        <v>0.49141203703703701</v>
      </c>
      <c r="F545">
        <v>4.91</v>
      </c>
      <c r="G545" t="str">
        <f t="shared" si="48"/>
        <v/>
      </c>
      <c r="H545" t="str">
        <f t="shared" si="49"/>
        <v/>
      </c>
      <c r="I545" t="str">
        <f t="shared" si="50"/>
        <v/>
      </c>
      <c r="J545" t="str">
        <f t="shared" si="51"/>
        <v/>
      </c>
      <c r="K545" t="str">
        <f t="shared" si="52"/>
        <v/>
      </c>
      <c r="L545" t="str">
        <f t="shared" si="53"/>
        <v/>
      </c>
    </row>
    <row r="546" spans="1:12" x14ac:dyDescent="0.2">
      <c r="B546">
        <v>6</v>
      </c>
      <c r="C546" t="s">
        <v>728</v>
      </c>
      <c r="D546" s="4">
        <v>38912</v>
      </c>
      <c r="E546" s="3">
        <v>0.49210648148148101</v>
      </c>
      <c r="F546">
        <v>6.81</v>
      </c>
      <c r="G546">
        <f t="shared" si="48"/>
        <v>5.3550000000000004</v>
      </c>
      <c r="H546">
        <f t="shared" si="49"/>
        <v>1.5433621307608452</v>
      </c>
      <c r="I546">
        <f t="shared" si="50"/>
        <v>0.77168106538042258</v>
      </c>
      <c r="J546" t="str">
        <f t="shared" si="51"/>
        <v/>
      </c>
      <c r="K546" t="str">
        <f t="shared" si="52"/>
        <v/>
      </c>
      <c r="L546" t="str">
        <f t="shared" si="53"/>
        <v/>
      </c>
    </row>
    <row r="547" spans="1:12" x14ac:dyDescent="0.2">
      <c r="C547" t="s">
        <v>729</v>
      </c>
      <c r="D547" s="4">
        <v>38912</v>
      </c>
      <c r="E547" s="3">
        <v>0.49214120370370401</v>
      </c>
      <c r="F547">
        <v>5.31</v>
      </c>
      <c r="G547" t="str">
        <f t="shared" si="48"/>
        <v/>
      </c>
      <c r="H547" t="str">
        <f t="shared" si="49"/>
        <v/>
      </c>
      <c r="I547" t="str">
        <f t="shared" si="50"/>
        <v/>
      </c>
      <c r="J547" t="str">
        <f t="shared" si="51"/>
        <v/>
      </c>
      <c r="K547" t="str">
        <f t="shared" si="52"/>
        <v/>
      </c>
      <c r="L547" t="str">
        <f t="shared" si="53"/>
        <v/>
      </c>
    </row>
    <row r="548" spans="1:12" x14ac:dyDescent="0.2">
      <c r="C548" t="s">
        <v>730</v>
      </c>
      <c r="D548" s="4">
        <v>38912</v>
      </c>
      <c r="E548" s="3">
        <v>0.4921875</v>
      </c>
      <c r="F548">
        <v>3.23</v>
      </c>
      <c r="G548" t="str">
        <f t="shared" si="48"/>
        <v/>
      </c>
      <c r="H548" t="str">
        <f t="shared" si="49"/>
        <v/>
      </c>
      <c r="I548" t="str">
        <f t="shared" si="50"/>
        <v/>
      </c>
      <c r="J548" t="str">
        <f t="shared" si="51"/>
        <v/>
      </c>
      <c r="K548" t="str">
        <f t="shared" si="52"/>
        <v/>
      </c>
      <c r="L548" t="str">
        <f t="shared" si="53"/>
        <v/>
      </c>
    </row>
    <row r="549" spans="1:12" x14ac:dyDescent="0.2">
      <c r="C549" t="s">
        <v>731</v>
      </c>
      <c r="D549" s="4">
        <v>38912</v>
      </c>
      <c r="E549" s="3">
        <v>0.49223379629629599</v>
      </c>
      <c r="F549">
        <v>6.07</v>
      </c>
      <c r="G549" t="str">
        <f t="shared" si="48"/>
        <v/>
      </c>
      <c r="H549" t="str">
        <f t="shared" si="49"/>
        <v/>
      </c>
      <c r="I549" t="str">
        <f t="shared" si="50"/>
        <v/>
      </c>
      <c r="J549" t="str">
        <f t="shared" si="51"/>
        <v/>
      </c>
      <c r="K549" t="str">
        <f t="shared" si="52"/>
        <v/>
      </c>
      <c r="L549" t="str">
        <f t="shared" si="53"/>
        <v/>
      </c>
    </row>
    <row r="550" spans="1:12" x14ac:dyDescent="0.2">
      <c r="A550" s="2">
        <v>34</v>
      </c>
      <c r="B550">
        <v>1</v>
      </c>
      <c r="C550" t="s">
        <v>732</v>
      </c>
      <c r="D550" s="4">
        <v>38912</v>
      </c>
      <c r="E550" s="3">
        <v>0.50848379629629603</v>
      </c>
      <c r="F550">
        <v>5.2</v>
      </c>
      <c r="G550">
        <f t="shared" si="48"/>
        <v>3.2300000000000004</v>
      </c>
      <c r="H550">
        <f t="shared" si="49"/>
        <v>2.3326951508216114</v>
      </c>
      <c r="I550">
        <f t="shared" si="50"/>
        <v>1.1663475754108057</v>
      </c>
      <c r="J550">
        <f t="shared" si="51"/>
        <v>4.8570833333333336</v>
      </c>
      <c r="K550">
        <f t="shared" si="52"/>
        <v>1.5218166465764198</v>
      </c>
      <c r="L550">
        <f t="shared" si="53"/>
        <v>0.31063952218213614</v>
      </c>
    </row>
    <row r="551" spans="1:12" x14ac:dyDescent="0.2">
      <c r="C551" t="s">
        <v>733</v>
      </c>
      <c r="D551" s="4">
        <v>38912</v>
      </c>
      <c r="E551" s="3">
        <v>0.50861111111111101</v>
      </c>
      <c r="F551">
        <v>3.08</v>
      </c>
      <c r="G551" t="str">
        <f t="shared" si="48"/>
        <v/>
      </c>
      <c r="H551" t="str">
        <f t="shared" si="49"/>
        <v/>
      </c>
      <c r="I551" t="str">
        <f t="shared" si="50"/>
        <v/>
      </c>
      <c r="J551" t="str">
        <f t="shared" si="51"/>
        <v/>
      </c>
      <c r="K551" t="str">
        <f t="shared" si="52"/>
        <v/>
      </c>
      <c r="L551" t="str">
        <f t="shared" si="53"/>
        <v/>
      </c>
    </row>
    <row r="552" spans="1:12" x14ac:dyDescent="0.2">
      <c r="C552" t="s">
        <v>734</v>
      </c>
      <c r="D552" s="4">
        <v>38912</v>
      </c>
      <c r="E552" s="3">
        <v>0.50869212962962995</v>
      </c>
      <c r="F552">
        <v>0</v>
      </c>
      <c r="G552" t="str">
        <f t="shared" si="48"/>
        <v/>
      </c>
      <c r="H552" t="str">
        <f t="shared" si="49"/>
        <v/>
      </c>
      <c r="I552" t="str">
        <f t="shared" si="50"/>
        <v/>
      </c>
      <c r="J552" t="str">
        <f t="shared" si="51"/>
        <v/>
      </c>
      <c r="K552" t="str">
        <f t="shared" si="52"/>
        <v/>
      </c>
      <c r="L552" t="str">
        <f t="shared" si="53"/>
        <v/>
      </c>
    </row>
    <row r="553" spans="1:12" x14ac:dyDescent="0.2">
      <c r="C553" t="s">
        <v>735</v>
      </c>
      <c r="D553" s="4">
        <v>38912</v>
      </c>
      <c r="E553" s="3">
        <v>0.508738425925926</v>
      </c>
      <c r="F553">
        <v>4.6399999999999997</v>
      </c>
      <c r="G553" t="str">
        <f t="shared" si="48"/>
        <v/>
      </c>
      <c r="H553" t="str">
        <f t="shared" si="49"/>
        <v/>
      </c>
      <c r="I553" t="str">
        <f t="shared" si="50"/>
        <v/>
      </c>
      <c r="J553" t="str">
        <f t="shared" si="51"/>
        <v/>
      </c>
      <c r="K553" t="str">
        <f t="shared" si="52"/>
        <v/>
      </c>
      <c r="L553" t="str">
        <f t="shared" si="53"/>
        <v/>
      </c>
    </row>
    <row r="554" spans="1:12" x14ac:dyDescent="0.2">
      <c r="B554">
        <v>2</v>
      </c>
      <c r="C554" t="s">
        <v>736</v>
      </c>
      <c r="D554" s="4">
        <v>38912</v>
      </c>
      <c r="E554" s="3">
        <v>0.508969907407407</v>
      </c>
      <c r="F554">
        <v>2.2000000000000002</v>
      </c>
      <c r="G554">
        <f t="shared" si="48"/>
        <v>4.7175000000000002</v>
      </c>
      <c r="H554">
        <f t="shared" si="49"/>
        <v>1.8100897767790423</v>
      </c>
      <c r="I554">
        <f t="shared" si="50"/>
        <v>0.90504488838952113</v>
      </c>
      <c r="J554" t="str">
        <f t="shared" si="51"/>
        <v/>
      </c>
      <c r="K554" t="str">
        <f t="shared" si="52"/>
        <v/>
      </c>
      <c r="L554" t="str">
        <f t="shared" si="53"/>
        <v/>
      </c>
    </row>
    <row r="555" spans="1:12" x14ac:dyDescent="0.2">
      <c r="C555" t="s">
        <v>737</v>
      </c>
      <c r="D555" s="4">
        <v>38912</v>
      </c>
      <c r="E555" s="3">
        <v>0.50903935185185201</v>
      </c>
      <c r="F555">
        <v>4.74</v>
      </c>
      <c r="G555" t="str">
        <f t="shared" si="48"/>
        <v/>
      </c>
      <c r="H555" t="str">
        <f t="shared" si="49"/>
        <v/>
      </c>
      <c r="I555" t="str">
        <f t="shared" si="50"/>
        <v/>
      </c>
      <c r="J555" t="str">
        <f t="shared" si="51"/>
        <v/>
      </c>
      <c r="K555" t="str">
        <f t="shared" si="52"/>
        <v/>
      </c>
      <c r="L555" t="str">
        <f t="shared" si="53"/>
        <v/>
      </c>
    </row>
    <row r="556" spans="1:12" x14ac:dyDescent="0.2">
      <c r="C556" t="s">
        <v>738</v>
      </c>
      <c r="D556" s="4">
        <v>38912</v>
      </c>
      <c r="E556" s="3">
        <v>0.50912037037036995</v>
      </c>
      <c r="F556">
        <v>6.4</v>
      </c>
      <c r="G556" t="str">
        <f t="shared" si="48"/>
        <v/>
      </c>
      <c r="H556" t="str">
        <f t="shared" si="49"/>
        <v/>
      </c>
      <c r="I556" t="str">
        <f t="shared" si="50"/>
        <v/>
      </c>
      <c r="J556" t="str">
        <f t="shared" si="51"/>
        <v/>
      </c>
      <c r="K556" t="str">
        <f t="shared" si="52"/>
        <v/>
      </c>
      <c r="L556" t="str">
        <f t="shared" si="53"/>
        <v/>
      </c>
    </row>
    <row r="557" spans="1:12" x14ac:dyDescent="0.2">
      <c r="C557" t="s">
        <v>739</v>
      </c>
      <c r="D557" s="4">
        <v>38912</v>
      </c>
      <c r="E557" s="3">
        <v>0.50918981481481496</v>
      </c>
      <c r="F557">
        <v>5.53</v>
      </c>
      <c r="G557" t="str">
        <f t="shared" si="48"/>
        <v/>
      </c>
      <c r="H557" t="str">
        <f t="shared" si="49"/>
        <v/>
      </c>
      <c r="I557" t="str">
        <f t="shared" si="50"/>
        <v/>
      </c>
      <c r="J557" t="str">
        <f t="shared" si="51"/>
        <v/>
      </c>
      <c r="K557" t="str">
        <f t="shared" si="52"/>
        <v/>
      </c>
      <c r="L557" t="str">
        <f t="shared" si="53"/>
        <v/>
      </c>
    </row>
    <row r="558" spans="1:12" x14ac:dyDescent="0.2">
      <c r="B558">
        <v>3</v>
      </c>
      <c r="C558" t="s">
        <v>740</v>
      </c>
      <c r="D558" s="4">
        <v>38912</v>
      </c>
      <c r="E558" s="3">
        <v>0.51018518518518496</v>
      </c>
      <c r="F558">
        <v>6.91</v>
      </c>
      <c r="G558">
        <f t="shared" ref="G558:G621" si="54">IF(B558&gt;0,(AVERAGE(F558:F561)),"")</f>
        <v>5.9625000000000004</v>
      </c>
      <c r="H558">
        <f t="shared" ref="H558:H621" si="55">IF(B558&gt;0,(STDEV(F558:F561)),"")</f>
        <v>0.81434534033990968</v>
      </c>
      <c r="I558">
        <f t="shared" ref="I558:I621" si="56">IF(B558&gt;0,STDEV($F558:$F561)/SQRT(COUNT($F558:$F561)),"")</f>
        <v>0.40717267016995484</v>
      </c>
      <c r="J558" t="str">
        <f t="shared" ref="J558:J621" si="57">IF(A558&gt;0,(AVERAGE(F558:F581)),"")</f>
        <v/>
      </c>
      <c r="K558" t="str">
        <f t="shared" ref="K558:K621" si="58">IF(A558&gt;0,(STDEV(F558:F581)),"")</f>
        <v/>
      </c>
      <c r="L558" t="str">
        <f t="shared" ref="L558:L621" si="59">IF(A558&gt;0,STDEV($F558:$F581)/SQRT(COUNT($F558:$F581)),"")</f>
        <v/>
      </c>
    </row>
    <row r="559" spans="1:12" x14ac:dyDescent="0.2">
      <c r="C559" t="s">
        <v>741</v>
      </c>
      <c r="D559" s="4">
        <v>38912</v>
      </c>
      <c r="E559" s="3">
        <v>0.51021990740740697</v>
      </c>
      <c r="F559">
        <v>5.9</v>
      </c>
      <c r="G559" t="str">
        <f t="shared" si="54"/>
        <v/>
      </c>
      <c r="H559" t="str">
        <f t="shared" si="55"/>
        <v/>
      </c>
      <c r="I559" t="str">
        <f t="shared" si="56"/>
        <v/>
      </c>
      <c r="J559" t="str">
        <f t="shared" si="57"/>
        <v/>
      </c>
      <c r="K559" t="str">
        <f t="shared" si="58"/>
        <v/>
      </c>
      <c r="L559" t="str">
        <f t="shared" si="59"/>
        <v/>
      </c>
    </row>
    <row r="560" spans="1:12" x14ac:dyDescent="0.2">
      <c r="C560" t="s">
        <v>742</v>
      </c>
      <c r="D560" s="4">
        <v>38912</v>
      </c>
      <c r="E560" s="3">
        <v>0.51027777777777805</v>
      </c>
      <c r="F560">
        <v>6.11</v>
      </c>
      <c r="G560" t="str">
        <f t="shared" si="54"/>
        <v/>
      </c>
      <c r="H560" t="str">
        <f t="shared" si="55"/>
        <v/>
      </c>
      <c r="I560" t="str">
        <f t="shared" si="56"/>
        <v/>
      </c>
      <c r="J560" t="str">
        <f t="shared" si="57"/>
        <v/>
      </c>
      <c r="K560" t="str">
        <f t="shared" si="58"/>
        <v/>
      </c>
      <c r="L560" t="str">
        <f t="shared" si="59"/>
        <v/>
      </c>
    </row>
    <row r="561" spans="1:12" x14ac:dyDescent="0.2">
      <c r="C561" t="s">
        <v>743</v>
      </c>
      <c r="D561" s="4">
        <v>38912</v>
      </c>
      <c r="E561" s="3">
        <v>0.51034722222222195</v>
      </c>
      <c r="F561">
        <v>4.93</v>
      </c>
      <c r="G561" t="str">
        <f t="shared" si="54"/>
        <v/>
      </c>
      <c r="H561" t="str">
        <f t="shared" si="55"/>
        <v/>
      </c>
      <c r="I561" t="str">
        <f t="shared" si="56"/>
        <v/>
      </c>
      <c r="J561" t="str">
        <f t="shared" si="57"/>
        <v/>
      </c>
      <c r="K561" t="str">
        <f t="shared" si="58"/>
        <v/>
      </c>
      <c r="L561" t="str">
        <f t="shared" si="59"/>
        <v/>
      </c>
    </row>
    <row r="562" spans="1:12" x14ac:dyDescent="0.2">
      <c r="B562">
        <v>4</v>
      </c>
      <c r="C562" t="s">
        <v>744</v>
      </c>
      <c r="D562" s="4">
        <v>38912</v>
      </c>
      <c r="E562" s="3">
        <v>0.51111111111111096</v>
      </c>
      <c r="F562">
        <v>5.22</v>
      </c>
      <c r="G562">
        <f t="shared" si="54"/>
        <v>5.0825000000000005</v>
      </c>
      <c r="H562">
        <f t="shared" si="55"/>
        <v>0.45397320038375255</v>
      </c>
      <c r="I562">
        <f t="shared" si="56"/>
        <v>0.22698660019187628</v>
      </c>
      <c r="J562" t="str">
        <f t="shared" si="57"/>
        <v/>
      </c>
      <c r="K562" t="str">
        <f t="shared" si="58"/>
        <v/>
      </c>
      <c r="L562" t="str">
        <f t="shared" si="59"/>
        <v/>
      </c>
    </row>
    <row r="563" spans="1:12" x14ac:dyDescent="0.2">
      <c r="C563" t="s">
        <v>745</v>
      </c>
      <c r="D563" s="4">
        <v>38912</v>
      </c>
      <c r="E563" s="3">
        <v>0.51115740740740701</v>
      </c>
      <c r="F563">
        <v>4.8499999999999996</v>
      </c>
      <c r="G563" t="str">
        <f t="shared" si="54"/>
        <v/>
      </c>
      <c r="H563" t="str">
        <f t="shared" si="55"/>
        <v/>
      </c>
      <c r="I563" t="str">
        <f t="shared" si="56"/>
        <v/>
      </c>
      <c r="J563" t="str">
        <f t="shared" si="57"/>
        <v/>
      </c>
      <c r="K563" t="str">
        <f t="shared" si="58"/>
        <v/>
      </c>
      <c r="L563" t="str">
        <f t="shared" si="59"/>
        <v/>
      </c>
    </row>
    <row r="564" spans="1:12" x14ac:dyDescent="0.2">
      <c r="C564" t="s">
        <v>746</v>
      </c>
      <c r="D564" s="4">
        <v>38912</v>
      </c>
      <c r="E564" s="3">
        <v>0.51120370370370405</v>
      </c>
      <c r="F564">
        <v>5.65</v>
      </c>
      <c r="G564" t="str">
        <f t="shared" si="54"/>
        <v/>
      </c>
      <c r="H564" t="str">
        <f t="shared" si="55"/>
        <v/>
      </c>
      <c r="I564" t="str">
        <f t="shared" si="56"/>
        <v/>
      </c>
      <c r="J564" t="str">
        <f t="shared" si="57"/>
        <v/>
      </c>
      <c r="K564" t="str">
        <f t="shared" si="58"/>
        <v/>
      </c>
      <c r="L564" t="str">
        <f t="shared" si="59"/>
        <v/>
      </c>
    </row>
    <row r="565" spans="1:12" x14ac:dyDescent="0.2">
      <c r="C565" t="s">
        <v>747</v>
      </c>
      <c r="D565" s="4">
        <v>38912</v>
      </c>
      <c r="E565" s="3">
        <v>0.51123842592592605</v>
      </c>
      <c r="F565">
        <v>4.6100000000000003</v>
      </c>
      <c r="G565" t="str">
        <f t="shared" si="54"/>
        <v/>
      </c>
      <c r="H565" t="str">
        <f t="shared" si="55"/>
        <v/>
      </c>
      <c r="I565" t="str">
        <f t="shared" si="56"/>
        <v/>
      </c>
      <c r="J565" t="str">
        <f t="shared" si="57"/>
        <v/>
      </c>
      <c r="K565" t="str">
        <f t="shared" si="58"/>
        <v/>
      </c>
      <c r="L565" t="str">
        <f t="shared" si="59"/>
        <v/>
      </c>
    </row>
    <row r="566" spans="1:12" x14ac:dyDescent="0.2">
      <c r="B566">
        <v>5</v>
      </c>
      <c r="C566" t="s">
        <v>748</v>
      </c>
      <c r="D566" s="4">
        <v>38912</v>
      </c>
      <c r="E566" s="3">
        <v>0.512083333333333</v>
      </c>
      <c r="F566">
        <v>3.44</v>
      </c>
      <c r="G566">
        <f t="shared" si="54"/>
        <v>4.4749999999999996</v>
      </c>
      <c r="H566">
        <f t="shared" si="55"/>
        <v>1.1295574354586833</v>
      </c>
      <c r="I566">
        <f t="shared" si="56"/>
        <v>0.56477871772934163</v>
      </c>
      <c r="J566" t="str">
        <f t="shared" si="57"/>
        <v/>
      </c>
      <c r="K566" t="str">
        <f t="shared" si="58"/>
        <v/>
      </c>
      <c r="L566" t="str">
        <f t="shared" si="59"/>
        <v/>
      </c>
    </row>
    <row r="567" spans="1:12" x14ac:dyDescent="0.2">
      <c r="C567" t="s">
        <v>749</v>
      </c>
      <c r="D567" s="4">
        <v>38912</v>
      </c>
      <c r="E567" s="3">
        <v>0.51214120370370397</v>
      </c>
      <c r="F567">
        <v>3.74</v>
      </c>
      <c r="G567" t="str">
        <f t="shared" si="54"/>
        <v/>
      </c>
      <c r="H567" t="str">
        <f t="shared" si="55"/>
        <v/>
      </c>
      <c r="I567" t="str">
        <f t="shared" si="56"/>
        <v/>
      </c>
      <c r="J567" t="str">
        <f t="shared" si="57"/>
        <v/>
      </c>
      <c r="K567" t="str">
        <f t="shared" si="58"/>
        <v/>
      </c>
      <c r="L567" t="str">
        <f t="shared" si="59"/>
        <v/>
      </c>
    </row>
    <row r="568" spans="1:12" x14ac:dyDescent="0.2">
      <c r="C568" t="s">
        <v>750</v>
      </c>
      <c r="D568" s="4">
        <v>38912</v>
      </c>
      <c r="E568" s="3">
        <v>0.51222222222222202</v>
      </c>
      <c r="F568">
        <v>4.79</v>
      </c>
      <c r="G568" t="str">
        <f t="shared" si="54"/>
        <v/>
      </c>
      <c r="H568" t="str">
        <f t="shared" si="55"/>
        <v/>
      </c>
      <c r="I568" t="str">
        <f t="shared" si="56"/>
        <v/>
      </c>
      <c r="J568" t="str">
        <f t="shared" si="57"/>
        <v/>
      </c>
      <c r="K568" t="str">
        <f t="shared" si="58"/>
        <v/>
      </c>
      <c r="L568" t="str">
        <f t="shared" si="59"/>
        <v/>
      </c>
    </row>
    <row r="569" spans="1:12" x14ac:dyDescent="0.2">
      <c r="C569" t="s">
        <v>751</v>
      </c>
      <c r="D569" s="4">
        <v>38912</v>
      </c>
      <c r="E569" s="3">
        <v>0.51229166666666703</v>
      </c>
      <c r="F569">
        <v>5.93</v>
      </c>
      <c r="G569" t="str">
        <f t="shared" si="54"/>
        <v/>
      </c>
      <c r="H569" t="str">
        <f t="shared" si="55"/>
        <v/>
      </c>
      <c r="I569" t="str">
        <f t="shared" si="56"/>
        <v/>
      </c>
      <c r="J569" t="str">
        <f t="shared" si="57"/>
        <v/>
      </c>
      <c r="K569" t="str">
        <f t="shared" si="58"/>
        <v/>
      </c>
      <c r="L569" t="str">
        <f t="shared" si="59"/>
        <v/>
      </c>
    </row>
    <row r="570" spans="1:12" x14ac:dyDescent="0.2">
      <c r="B570">
        <v>6</v>
      </c>
      <c r="C570" t="s">
        <v>535</v>
      </c>
      <c r="D570" s="4">
        <v>38912</v>
      </c>
      <c r="E570" s="3">
        <v>0.51313657407407398</v>
      </c>
      <c r="F570">
        <v>6.02</v>
      </c>
      <c r="G570">
        <f t="shared" si="54"/>
        <v>5.6749999999999989</v>
      </c>
      <c r="H570">
        <f t="shared" si="55"/>
        <v>0.74357245780086079</v>
      </c>
      <c r="I570">
        <f t="shared" si="56"/>
        <v>0.37178622890043039</v>
      </c>
      <c r="J570" t="str">
        <f t="shared" si="57"/>
        <v/>
      </c>
      <c r="K570" t="str">
        <f t="shared" si="58"/>
        <v/>
      </c>
      <c r="L570" t="str">
        <f t="shared" si="59"/>
        <v/>
      </c>
    </row>
    <row r="571" spans="1:12" x14ac:dyDescent="0.2">
      <c r="C571" t="s">
        <v>536</v>
      </c>
      <c r="D571" s="4">
        <v>38912</v>
      </c>
      <c r="E571" s="3">
        <v>0.51319444444444395</v>
      </c>
      <c r="F571">
        <v>6.06</v>
      </c>
      <c r="G571" t="str">
        <f t="shared" si="54"/>
        <v/>
      </c>
      <c r="H571" t="str">
        <f t="shared" si="55"/>
        <v/>
      </c>
      <c r="I571" t="str">
        <f t="shared" si="56"/>
        <v/>
      </c>
      <c r="J571" t="str">
        <f t="shared" si="57"/>
        <v/>
      </c>
      <c r="K571" t="str">
        <f t="shared" si="58"/>
        <v/>
      </c>
      <c r="L571" t="str">
        <f t="shared" si="59"/>
        <v/>
      </c>
    </row>
    <row r="572" spans="1:12" x14ac:dyDescent="0.2">
      <c r="C572" t="s">
        <v>537</v>
      </c>
      <c r="D572" s="4">
        <v>38912</v>
      </c>
      <c r="E572" s="3">
        <v>0.513240740740741</v>
      </c>
      <c r="F572">
        <v>4.5599999999999996</v>
      </c>
      <c r="G572" t="str">
        <f t="shared" si="54"/>
        <v/>
      </c>
      <c r="H572" t="str">
        <f t="shared" si="55"/>
        <v/>
      </c>
      <c r="I572" t="str">
        <f t="shared" si="56"/>
        <v/>
      </c>
      <c r="J572" t="str">
        <f t="shared" si="57"/>
        <v/>
      </c>
      <c r="K572" t="str">
        <f t="shared" si="58"/>
        <v/>
      </c>
      <c r="L572" t="str">
        <f t="shared" si="59"/>
        <v/>
      </c>
    </row>
    <row r="573" spans="1:12" x14ac:dyDescent="0.2">
      <c r="C573" t="s">
        <v>538</v>
      </c>
      <c r="D573" s="4">
        <v>38912</v>
      </c>
      <c r="E573" s="3">
        <v>0.51328703703703704</v>
      </c>
      <c r="F573">
        <v>6.06</v>
      </c>
      <c r="G573" t="str">
        <f t="shared" si="54"/>
        <v/>
      </c>
      <c r="H573" t="str">
        <f t="shared" si="55"/>
        <v/>
      </c>
      <c r="I573" t="str">
        <f t="shared" si="56"/>
        <v/>
      </c>
      <c r="J573" t="str">
        <f t="shared" si="57"/>
        <v/>
      </c>
      <c r="K573" t="str">
        <f t="shared" si="58"/>
        <v/>
      </c>
      <c r="L573" t="str">
        <f t="shared" si="59"/>
        <v/>
      </c>
    </row>
    <row r="574" spans="1:12" x14ac:dyDescent="0.2">
      <c r="A574" s="2">
        <v>33</v>
      </c>
      <c r="B574">
        <v>1</v>
      </c>
      <c r="C574" t="s">
        <v>539</v>
      </c>
      <c r="D574" s="4">
        <v>38912</v>
      </c>
      <c r="E574" s="3">
        <v>0.529328703703704</v>
      </c>
      <c r="F574">
        <v>6.82</v>
      </c>
      <c r="G574">
        <f t="shared" si="54"/>
        <v>4.3475000000000001</v>
      </c>
      <c r="H574">
        <f t="shared" si="55"/>
        <v>1.672869291566639</v>
      </c>
      <c r="I574">
        <f t="shared" si="56"/>
        <v>0.8364346457833195</v>
      </c>
      <c r="J574">
        <f t="shared" si="57"/>
        <v>4.2129166666666666</v>
      </c>
      <c r="K574">
        <f t="shared" si="58"/>
        <v>1.1858494631593719</v>
      </c>
      <c r="L574">
        <f t="shared" si="59"/>
        <v>0.24206050804115167</v>
      </c>
    </row>
    <row r="575" spans="1:12" x14ac:dyDescent="0.2">
      <c r="C575" t="s">
        <v>540</v>
      </c>
      <c r="D575" s="4">
        <v>38912</v>
      </c>
      <c r="E575" s="3">
        <v>0.52938657407407397</v>
      </c>
      <c r="F575">
        <v>3.92</v>
      </c>
      <c r="G575" t="str">
        <f t="shared" si="54"/>
        <v/>
      </c>
      <c r="H575" t="str">
        <f t="shared" si="55"/>
        <v/>
      </c>
      <c r="I575" t="str">
        <f t="shared" si="56"/>
        <v/>
      </c>
      <c r="J575" t="str">
        <f t="shared" si="57"/>
        <v/>
      </c>
      <c r="K575" t="str">
        <f t="shared" si="58"/>
        <v/>
      </c>
      <c r="L575" t="str">
        <f t="shared" si="59"/>
        <v/>
      </c>
    </row>
    <row r="576" spans="1:12" x14ac:dyDescent="0.2">
      <c r="C576" t="s">
        <v>541</v>
      </c>
      <c r="D576" s="4">
        <v>38912</v>
      </c>
      <c r="E576" s="3">
        <v>0.52949074074074098</v>
      </c>
      <c r="F576">
        <v>3.26</v>
      </c>
      <c r="G576" t="str">
        <f t="shared" si="54"/>
        <v/>
      </c>
      <c r="H576" t="str">
        <f t="shared" si="55"/>
        <v/>
      </c>
      <c r="I576" t="str">
        <f t="shared" si="56"/>
        <v/>
      </c>
      <c r="J576" t="str">
        <f t="shared" si="57"/>
        <v/>
      </c>
      <c r="K576" t="str">
        <f t="shared" si="58"/>
        <v/>
      </c>
      <c r="L576" t="str">
        <f t="shared" si="59"/>
        <v/>
      </c>
    </row>
    <row r="577" spans="2:12" x14ac:dyDescent="0.2">
      <c r="C577" t="s">
        <v>542</v>
      </c>
      <c r="D577" s="4">
        <v>38912</v>
      </c>
      <c r="E577" s="3">
        <v>0.52961805555555597</v>
      </c>
      <c r="F577">
        <v>3.39</v>
      </c>
      <c r="G577" t="str">
        <f t="shared" si="54"/>
        <v/>
      </c>
      <c r="H577" t="str">
        <f t="shared" si="55"/>
        <v/>
      </c>
      <c r="I577" t="str">
        <f t="shared" si="56"/>
        <v/>
      </c>
      <c r="J577" t="str">
        <f t="shared" si="57"/>
        <v/>
      </c>
      <c r="K577" t="str">
        <f t="shared" si="58"/>
        <v/>
      </c>
      <c r="L577" t="str">
        <f t="shared" si="59"/>
        <v/>
      </c>
    </row>
    <row r="578" spans="2:12" x14ac:dyDescent="0.2">
      <c r="B578">
        <v>2</v>
      </c>
      <c r="C578" t="s">
        <v>543</v>
      </c>
      <c r="D578" s="4">
        <v>38912</v>
      </c>
      <c r="E578" s="3">
        <v>0.53122685185185203</v>
      </c>
      <c r="F578">
        <v>5.46</v>
      </c>
      <c r="G578">
        <f t="shared" si="54"/>
        <v>4.3025000000000002</v>
      </c>
      <c r="H578">
        <f t="shared" si="55"/>
        <v>0.94298727456949072</v>
      </c>
      <c r="I578">
        <f t="shared" si="56"/>
        <v>0.47149363728474536</v>
      </c>
      <c r="J578" t="str">
        <f t="shared" si="57"/>
        <v/>
      </c>
      <c r="K578" t="str">
        <f t="shared" si="58"/>
        <v/>
      </c>
      <c r="L578" t="str">
        <f t="shared" si="59"/>
        <v/>
      </c>
    </row>
    <row r="579" spans="2:12" x14ac:dyDescent="0.2">
      <c r="C579" t="s">
        <v>544</v>
      </c>
      <c r="D579" s="4">
        <v>38912</v>
      </c>
      <c r="E579" s="3">
        <v>0.53126157407407404</v>
      </c>
      <c r="F579">
        <v>4.4400000000000004</v>
      </c>
      <c r="G579" t="str">
        <f t="shared" si="54"/>
        <v/>
      </c>
      <c r="H579" t="str">
        <f t="shared" si="55"/>
        <v/>
      </c>
      <c r="I579" t="str">
        <f t="shared" si="56"/>
        <v/>
      </c>
      <c r="J579" t="str">
        <f t="shared" si="57"/>
        <v/>
      </c>
      <c r="K579" t="str">
        <f t="shared" si="58"/>
        <v/>
      </c>
      <c r="L579" t="str">
        <f t="shared" si="59"/>
        <v/>
      </c>
    </row>
    <row r="580" spans="2:12" x14ac:dyDescent="0.2">
      <c r="C580" t="s">
        <v>545</v>
      </c>
      <c r="D580" s="4">
        <v>38912</v>
      </c>
      <c r="E580" s="3">
        <v>0.53133101851851805</v>
      </c>
      <c r="F580">
        <v>4.1399999999999997</v>
      </c>
      <c r="G580" t="str">
        <f t="shared" si="54"/>
        <v/>
      </c>
      <c r="H580" t="str">
        <f t="shared" si="55"/>
        <v/>
      </c>
      <c r="I580" t="str">
        <f t="shared" si="56"/>
        <v/>
      </c>
      <c r="J580" t="str">
        <f t="shared" si="57"/>
        <v/>
      </c>
      <c r="K580" t="str">
        <f t="shared" si="58"/>
        <v/>
      </c>
      <c r="L580" t="str">
        <f t="shared" si="59"/>
        <v/>
      </c>
    </row>
    <row r="581" spans="2:12" x14ac:dyDescent="0.2">
      <c r="C581" t="s">
        <v>546</v>
      </c>
      <c r="D581" s="4">
        <v>38912</v>
      </c>
      <c r="E581" s="3">
        <v>0.53138888888888902</v>
      </c>
      <c r="F581">
        <v>3.17</v>
      </c>
      <c r="G581" t="str">
        <f t="shared" si="54"/>
        <v/>
      </c>
      <c r="H581" t="str">
        <f t="shared" si="55"/>
        <v/>
      </c>
      <c r="I581" t="str">
        <f t="shared" si="56"/>
        <v/>
      </c>
      <c r="J581" t="str">
        <f t="shared" si="57"/>
        <v/>
      </c>
      <c r="K581" t="str">
        <f t="shared" si="58"/>
        <v/>
      </c>
      <c r="L581" t="str">
        <f t="shared" si="59"/>
        <v/>
      </c>
    </row>
    <row r="582" spans="2:12" x14ac:dyDescent="0.2">
      <c r="B582">
        <v>3</v>
      </c>
      <c r="C582" t="s">
        <v>547</v>
      </c>
      <c r="D582" s="4">
        <v>38912</v>
      </c>
      <c r="E582" s="3">
        <v>0.53199074074074104</v>
      </c>
      <c r="F582">
        <v>6.24</v>
      </c>
      <c r="G582">
        <f t="shared" si="54"/>
        <v>4.6425000000000001</v>
      </c>
      <c r="H582">
        <f t="shared" si="55"/>
        <v>1.1288157511303611</v>
      </c>
      <c r="I582">
        <f t="shared" si="56"/>
        <v>0.56440787556518057</v>
      </c>
      <c r="J582" t="str">
        <f t="shared" si="57"/>
        <v/>
      </c>
      <c r="K582" t="str">
        <f t="shared" si="58"/>
        <v/>
      </c>
      <c r="L582" t="str">
        <f t="shared" si="59"/>
        <v/>
      </c>
    </row>
    <row r="583" spans="2:12" x14ac:dyDescent="0.2">
      <c r="C583" t="s">
        <v>548</v>
      </c>
      <c r="D583" s="4">
        <v>38912</v>
      </c>
      <c r="E583" s="3">
        <v>0.53204861111111101</v>
      </c>
      <c r="F583">
        <v>4.01</v>
      </c>
      <c r="G583" t="str">
        <f t="shared" si="54"/>
        <v/>
      </c>
      <c r="H583" t="str">
        <f t="shared" si="55"/>
        <v/>
      </c>
      <c r="I583" t="str">
        <f t="shared" si="56"/>
        <v/>
      </c>
      <c r="J583" t="str">
        <f t="shared" si="57"/>
        <v/>
      </c>
      <c r="K583" t="str">
        <f t="shared" si="58"/>
        <v/>
      </c>
      <c r="L583" t="str">
        <f t="shared" si="59"/>
        <v/>
      </c>
    </row>
    <row r="584" spans="2:12" x14ac:dyDescent="0.2">
      <c r="C584" t="s">
        <v>549</v>
      </c>
      <c r="D584" s="4">
        <v>38912</v>
      </c>
      <c r="E584" s="3">
        <v>0.53212962962962995</v>
      </c>
      <c r="F584">
        <v>3.71</v>
      </c>
      <c r="G584" t="str">
        <f t="shared" si="54"/>
        <v/>
      </c>
      <c r="H584" t="str">
        <f t="shared" si="55"/>
        <v/>
      </c>
      <c r="I584" t="str">
        <f t="shared" si="56"/>
        <v/>
      </c>
      <c r="J584" t="str">
        <f t="shared" si="57"/>
        <v/>
      </c>
      <c r="K584" t="str">
        <f t="shared" si="58"/>
        <v/>
      </c>
      <c r="L584" t="str">
        <f t="shared" si="59"/>
        <v/>
      </c>
    </row>
    <row r="585" spans="2:12" x14ac:dyDescent="0.2">
      <c r="C585" t="s">
        <v>550</v>
      </c>
      <c r="D585" s="4">
        <v>38912</v>
      </c>
      <c r="E585" s="3">
        <v>0.53219907407407396</v>
      </c>
      <c r="F585">
        <v>4.6100000000000003</v>
      </c>
      <c r="G585" t="str">
        <f t="shared" si="54"/>
        <v/>
      </c>
      <c r="H585" t="str">
        <f t="shared" si="55"/>
        <v/>
      </c>
      <c r="I585" t="str">
        <f t="shared" si="56"/>
        <v/>
      </c>
      <c r="J585" t="str">
        <f t="shared" si="57"/>
        <v/>
      </c>
      <c r="K585" t="str">
        <f t="shared" si="58"/>
        <v/>
      </c>
      <c r="L585" t="str">
        <f t="shared" si="59"/>
        <v/>
      </c>
    </row>
    <row r="586" spans="2:12" x14ac:dyDescent="0.2">
      <c r="B586">
        <v>4</v>
      </c>
      <c r="C586" t="s">
        <v>551</v>
      </c>
      <c r="D586" s="4">
        <v>38912</v>
      </c>
      <c r="E586" s="3">
        <v>0.53255787037036995</v>
      </c>
      <c r="F586">
        <v>5.3</v>
      </c>
      <c r="G586">
        <f t="shared" si="54"/>
        <v>3.9424999999999999</v>
      </c>
      <c r="H586">
        <f t="shared" si="55"/>
        <v>1.3316249471979726</v>
      </c>
      <c r="I586">
        <f t="shared" si="56"/>
        <v>0.66581247359898632</v>
      </c>
      <c r="J586" t="str">
        <f t="shared" si="57"/>
        <v/>
      </c>
      <c r="K586" t="str">
        <f t="shared" si="58"/>
        <v/>
      </c>
      <c r="L586" t="str">
        <f t="shared" si="59"/>
        <v/>
      </c>
    </row>
    <row r="587" spans="2:12" x14ac:dyDescent="0.2">
      <c r="C587" t="s">
        <v>552</v>
      </c>
      <c r="D587" s="4">
        <v>38912</v>
      </c>
      <c r="E587" s="3">
        <v>0.53262731481481496</v>
      </c>
      <c r="F587">
        <v>3.96</v>
      </c>
      <c r="G587" t="str">
        <f t="shared" si="54"/>
        <v/>
      </c>
      <c r="H587" t="str">
        <f t="shared" si="55"/>
        <v/>
      </c>
      <c r="I587" t="str">
        <f t="shared" si="56"/>
        <v/>
      </c>
      <c r="J587" t="str">
        <f t="shared" si="57"/>
        <v/>
      </c>
      <c r="K587" t="str">
        <f t="shared" si="58"/>
        <v/>
      </c>
      <c r="L587" t="str">
        <f t="shared" si="59"/>
        <v/>
      </c>
    </row>
    <row r="588" spans="2:12" x14ac:dyDescent="0.2">
      <c r="C588" t="s">
        <v>553</v>
      </c>
      <c r="D588" s="4">
        <v>38912</v>
      </c>
      <c r="E588" s="3">
        <v>0.53268518518518504</v>
      </c>
      <c r="F588">
        <v>4.38</v>
      </c>
      <c r="G588" t="str">
        <f t="shared" si="54"/>
        <v/>
      </c>
      <c r="H588" t="str">
        <f t="shared" si="55"/>
        <v/>
      </c>
      <c r="I588" t="str">
        <f t="shared" si="56"/>
        <v/>
      </c>
      <c r="J588" t="str">
        <f t="shared" si="57"/>
        <v/>
      </c>
      <c r="K588" t="str">
        <f t="shared" si="58"/>
        <v/>
      </c>
      <c r="L588" t="str">
        <f t="shared" si="59"/>
        <v/>
      </c>
    </row>
    <row r="589" spans="2:12" x14ac:dyDescent="0.2">
      <c r="C589" t="s">
        <v>554</v>
      </c>
      <c r="D589" s="4">
        <v>38912</v>
      </c>
      <c r="E589" s="3">
        <v>0.53278935185185206</v>
      </c>
      <c r="F589">
        <v>2.13</v>
      </c>
      <c r="G589" t="str">
        <f t="shared" si="54"/>
        <v/>
      </c>
      <c r="H589" t="str">
        <f t="shared" si="55"/>
        <v/>
      </c>
      <c r="I589" t="str">
        <f t="shared" si="56"/>
        <v/>
      </c>
      <c r="J589" t="str">
        <f t="shared" si="57"/>
        <v/>
      </c>
      <c r="K589" t="str">
        <f t="shared" si="58"/>
        <v/>
      </c>
      <c r="L589" t="str">
        <f t="shared" si="59"/>
        <v/>
      </c>
    </row>
    <row r="590" spans="2:12" x14ac:dyDescent="0.2">
      <c r="B590">
        <v>5</v>
      </c>
      <c r="C590" t="s">
        <v>555</v>
      </c>
      <c r="D590" s="4">
        <v>38912</v>
      </c>
      <c r="E590" s="3">
        <v>0.53309027777777795</v>
      </c>
      <c r="F590">
        <v>4.22</v>
      </c>
      <c r="G590">
        <f t="shared" si="54"/>
        <v>4.0750000000000002</v>
      </c>
      <c r="H590">
        <f t="shared" si="55"/>
        <v>0.5836951259005021</v>
      </c>
      <c r="I590">
        <f t="shared" si="56"/>
        <v>0.29184756295025105</v>
      </c>
      <c r="J590" t="str">
        <f t="shared" si="57"/>
        <v/>
      </c>
      <c r="K590" t="str">
        <f t="shared" si="58"/>
        <v/>
      </c>
      <c r="L590" t="str">
        <f t="shared" si="59"/>
        <v/>
      </c>
    </row>
    <row r="591" spans="2:12" x14ac:dyDescent="0.2">
      <c r="C591" t="s">
        <v>556</v>
      </c>
      <c r="D591" s="4">
        <v>38912</v>
      </c>
      <c r="E591" s="3">
        <v>0.53314814814814804</v>
      </c>
      <c r="F591">
        <v>4.57</v>
      </c>
      <c r="G591" t="str">
        <f t="shared" si="54"/>
        <v/>
      </c>
      <c r="H591" t="str">
        <f t="shared" si="55"/>
        <v/>
      </c>
      <c r="I591" t="str">
        <f t="shared" si="56"/>
        <v/>
      </c>
      <c r="J591" t="str">
        <f t="shared" si="57"/>
        <v/>
      </c>
      <c r="K591" t="str">
        <f t="shared" si="58"/>
        <v/>
      </c>
      <c r="L591" t="str">
        <f t="shared" si="59"/>
        <v/>
      </c>
    </row>
    <row r="592" spans="2:12" x14ac:dyDescent="0.2">
      <c r="C592" t="s">
        <v>557</v>
      </c>
      <c r="D592" s="4">
        <v>38912</v>
      </c>
      <c r="E592" s="3">
        <v>0.53321759259259305</v>
      </c>
      <c r="F592">
        <v>4.28</v>
      </c>
      <c r="G592" t="str">
        <f t="shared" si="54"/>
        <v/>
      </c>
      <c r="H592" t="str">
        <f t="shared" si="55"/>
        <v/>
      </c>
      <c r="I592" t="str">
        <f t="shared" si="56"/>
        <v/>
      </c>
      <c r="J592" t="str">
        <f t="shared" si="57"/>
        <v/>
      </c>
      <c r="K592" t="str">
        <f t="shared" si="58"/>
        <v/>
      </c>
      <c r="L592" t="str">
        <f t="shared" si="59"/>
        <v/>
      </c>
    </row>
    <row r="593" spans="1:12" x14ac:dyDescent="0.2">
      <c r="C593" t="s">
        <v>558</v>
      </c>
      <c r="D593" s="4">
        <v>38912</v>
      </c>
      <c r="E593" s="3">
        <v>0.53334490740740703</v>
      </c>
      <c r="F593">
        <v>3.23</v>
      </c>
      <c r="G593" t="str">
        <f t="shared" si="54"/>
        <v/>
      </c>
      <c r="H593" t="str">
        <f t="shared" si="55"/>
        <v/>
      </c>
      <c r="I593" t="str">
        <f t="shared" si="56"/>
        <v/>
      </c>
      <c r="J593" t="str">
        <f t="shared" si="57"/>
        <v/>
      </c>
      <c r="K593" t="str">
        <f t="shared" si="58"/>
        <v/>
      </c>
      <c r="L593" t="str">
        <f t="shared" si="59"/>
        <v/>
      </c>
    </row>
    <row r="594" spans="1:12" x14ac:dyDescent="0.2">
      <c r="B594">
        <v>6</v>
      </c>
      <c r="C594" t="s">
        <v>559</v>
      </c>
      <c r="D594" s="4">
        <v>38912</v>
      </c>
      <c r="E594" s="3">
        <v>0.53416666666666701</v>
      </c>
      <c r="F594">
        <v>3.46</v>
      </c>
      <c r="G594">
        <f t="shared" si="54"/>
        <v>3.9675000000000002</v>
      </c>
      <c r="H594">
        <f t="shared" si="55"/>
        <v>1.7947771449402852</v>
      </c>
      <c r="I594">
        <f t="shared" si="56"/>
        <v>0.89738857247014259</v>
      </c>
      <c r="J594" t="str">
        <f t="shared" si="57"/>
        <v/>
      </c>
      <c r="K594" t="str">
        <f t="shared" si="58"/>
        <v/>
      </c>
      <c r="L594" t="str">
        <f t="shared" si="59"/>
        <v/>
      </c>
    </row>
    <row r="595" spans="1:12" x14ac:dyDescent="0.2">
      <c r="C595" t="s">
        <v>560</v>
      </c>
      <c r="D595" s="4">
        <v>38912</v>
      </c>
      <c r="E595" s="3">
        <v>0.53422453703703698</v>
      </c>
      <c r="F595">
        <v>5.23</v>
      </c>
      <c r="G595" t="str">
        <f t="shared" si="54"/>
        <v/>
      </c>
      <c r="H595" t="str">
        <f t="shared" si="55"/>
        <v/>
      </c>
      <c r="I595" t="str">
        <f t="shared" si="56"/>
        <v/>
      </c>
      <c r="J595" t="str">
        <f t="shared" si="57"/>
        <v/>
      </c>
      <c r="K595" t="str">
        <f t="shared" si="58"/>
        <v/>
      </c>
      <c r="L595" t="str">
        <f t="shared" si="59"/>
        <v/>
      </c>
    </row>
    <row r="596" spans="1:12" x14ac:dyDescent="0.2">
      <c r="C596" t="s">
        <v>561</v>
      </c>
      <c r="D596" s="4">
        <v>38912</v>
      </c>
      <c r="E596" s="3">
        <v>0.534293981481481</v>
      </c>
      <c r="F596">
        <v>1.65</v>
      </c>
      <c r="G596" t="str">
        <f t="shared" si="54"/>
        <v/>
      </c>
      <c r="H596" t="str">
        <f t="shared" si="55"/>
        <v/>
      </c>
      <c r="I596" t="str">
        <f t="shared" si="56"/>
        <v/>
      </c>
      <c r="J596" t="str">
        <f t="shared" si="57"/>
        <v/>
      </c>
      <c r="K596" t="str">
        <f t="shared" si="58"/>
        <v/>
      </c>
      <c r="L596" t="str">
        <f t="shared" si="59"/>
        <v/>
      </c>
    </row>
    <row r="597" spans="1:12" x14ac:dyDescent="0.2">
      <c r="C597" t="s">
        <v>562</v>
      </c>
      <c r="D597" s="4">
        <v>38912</v>
      </c>
      <c r="E597" s="3">
        <v>0.53437500000000004</v>
      </c>
      <c r="F597">
        <v>5.53</v>
      </c>
      <c r="G597" t="str">
        <f t="shared" si="54"/>
        <v/>
      </c>
      <c r="H597" t="str">
        <f t="shared" si="55"/>
        <v/>
      </c>
      <c r="I597" t="str">
        <f t="shared" si="56"/>
        <v/>
      </c>
      <c r="J597" t="str">
        <f t="shared" si="57"/>
        <v/>
      </c>
      <c r="K597" t="str">
        <f t="shared" si="58"/>
        <v/>
      </c>
      <c r="L597" t="str">
        <f t="shared" si="59"/>
        <v/>
      </c>
    </row>
    <row r="598" spans="1:12" x14ac:dyDescent="0.2">
      <c r="A598" s="2">
        <v>32</v>
      </c>
      <c r="B598">
        <v>1</v>
      </c>
      <c r="C598" t="s">
        <v>563</v>
      </c>
      <c r="D598" s="4">
        <v>38912</v>
      </c>
      <c r="E598" s="3">
        <v>0.56138888888888905</v>
      </c>
      <c r="F598">
        <v>1.34</v>
      </c>
      <c r="G598">
        <f t="shared" si="54"/>
        <v>1.9624999999999999</v>
      </c>
      <c r="H598">
        <f t="shared" si="55"/>
        <v>0.41572226305551735</v>
      </c>
      <c r="I598">
        <f t="shared" si="56"/>
        <v>0.20786113152775867</v>
      </c>
      <c r="J598">
        <f t="shared" si="57"/>
        <v>1.8800000000000001</v>
      </c>
      <c r="K598">
        <f t="shared" si="58"/>
        <v>0.6611649797401411</v>
      </c>
      <c r="L598">
        <f t="shared" si="59"/>
        <v>0.13495973634674363</v>
      </c>
    </row>
    <row r="599" spans="1:12" x14ac:dyDescent="0.2">
      <c r="C599" t="s">
        <v>564</v>
      </c>
      <c r="D599" s="4">
        <v>38912</v>
      </c>
      <c r="E599" s="3">
        <v>0.56144675925925902</v>
      </c>
      <c r="F599">
        <v>2.2000000000000002</v>
      </c>
      <c r="G599" t="str">
        <f t="shared" si="54"/>
        <v/>
      </c>
      <c r="H599" t="str">
        <f t="shared" si="55"/>
        <v/>
      </c>
      <c r="I599" t="str">
        <f t="shared" si="56"/>
        <v/>
      </c>
      <c r="J599" t="str">
        <f t="shared" si="57"/>
        <v/>
      </c>
      <c r="K599" t="str">
        <f t="shared" si="58"/>
        <v/>
      </c>
      <c r="L599" t="str">
        <f t="shared" si="59"/>
        <v/>
      </c>
    </row>
    <row r="600" spans="1:12" x14ac:dyDescent="0.2">
      <c r="C600" t="s">
        <v>565</v>
      </c>
      <c r="D600" s="4">
        <v>38912</v>
      </c>
      <c r="E600" s="3">
        <v>0.56150462962962999</v>
      </c>
      <c r="F600">
        <v>2.14</v>
      </c>
      <c r="G600" t="str">
        <f t="shared" si="54"/>
        <v/>
      </c>
      <c r="H600" t="str">
        <f t="shared" si="55"/>
        <v/>
      </c>
      <c r="I600" t="str">
        <f t="shared" si="56"/>
        <v/>
      </c>
      <c r="J600" t="str">
        <f t="shared" si="57"/>
        <v/>
      </c>
      <c r="K600" t="str">
        <f t="shared" si="58"/>
        <v/>
      </c>
      <c r="L600" t="str">
        <f t="shared" si="59"/>
        <v/>
      </c>
    </row>
    <row r="601" spans="1:12" x14ac:dyDescent="0.2">
      <c r="C601" t="s">
        <v>566</v>
      </c>
      <c r="D601" s="4">
        <v>38912</v>
      </c>
      <c r="E601" s="3">
        <v>0.56159722222222197</v>
      </c>
      <c r="F601">
        <v>2.17</v>
      </c>
      <c r="G601" t="str">
        <f t="shared" si="54"/>
        <v/>
      </c>
      <c r="H601" t="str">
        <f t="shared" si="55"/>
        <v/>
      </c>
      <c r="I601" t="str">
        <f t="shared" si="56"/>
        <v/>
      </c>
      <c r="J601" t="str">
        <f t="shared" si="57"/>
        <v/>
      </c>
      <c r="K601" t="str">
        <f t="shared" si="58"/>
        <v/>
      </c>
      <c r="L601" t="str">
        <f t="shared" si="59"/>
        <v/>
      </c>
    </row>
    <row r="602" spans="1:12" x14ac:dyDescent="0.2">
      <c r="B602">
        <v>2</v>
      </c>
      <c r="C602" t="s">
        <v>567</v>
      </c>
      <c r="D602" s="4">
        <v>38912</v>
      </c>
      <c r="E602" s="3">
        <v>0.56199074074074096</v>
      </c>
      <c r="F602">
        <v>0.88</v>
      </c>
      <c r="G602">
        <f t="shared" si="54"/>
        <v>1.8624999999999998</v>
      </c>
      <c r="H602">
        <f t="shared" si="55"/>
        <v>0.92445930142976029</v>
      </c>
      <c r="I602">
        <f t="shared" si="56"/>
        <v>0.46222965071488015</v>
      </c>
      <c r="J602" t="str">
        <f t="shared" si="57"/>
        <v/>
      </c>
      <c r="K602" t="str">
        <f t="shared" si="58"/>
        <v/>
      </c>
      <c r="L602" t="str">
        <f t="shared" si="59"/>
        <v/>
      </c>
    </row>
    <row r="603" spans="1:12" x14ac:dyDescent="0.2">
      <c r="C603" t="s">
        <v>785</v>
      </c>
      <c r="D603" s="4">
        <v>38912</v>
      </c>
      <c r="E603" s="3">
        <v>0.56204861111111104</v>
      </c>
      <c r="F603">
        <v>2.71</v>
      </c>
      <c r="G603" t="str">
        <f t="shared" si="54"/>
        <v/>
      </c>
      <c r="H603" t="str">
        <f t="shared" si="55"/>
        <v/>
      </c>
      <c r="I603" t="str">
        <f t="shared" si="56"/>
        <v/>
      </c>
      <c r="J603" t="str">
        <f t="shared" si="57"/>
        <v/>
      </c>
      <c r="K603" t="str">
        <f t="shared" si="58"/>
        <v/>
      </c>
      <c r="L603" t="str">
        <f t="shared" si="59"/>
        <v/>
      </c>
    </row>
    <row r="604" spans="1:12" x14ac:dyDescent="0.2">
      <c r="C604" t="s">
        <v>786</v>
      </c>
      <c r="D604" s="4">
        <v>38912</v>
      </c>
      <c r="E604" s="3">
        <v>0.56209490740740697</v>
      </c>
      <c r="F604">
        <v>1.27</v>
      </c>
      <c r="G604" t="str">
        <f t="shared" si="54"/>
        <v/>
      </c>
      <c r="H604" t="str">
        <f t="shared" si="55"/>
        <v/>
      </c>
      <c r="I604" t="str">
        <f t="shared" si="56"/>
        <v/>
      </c>
      <c r="J604" t="str">
        <f t="shared" si="57"/>
        <v/>
      </c>
      <c r="K604" t="str">
        <f t="shared" si="58"/>
        <v/>
      </c>
      <c r="L604" t="str">
        <f t="shared" si="59"/>
        <v/>
      </c>
    </row>
    <row r="605" spans="1:12" x14ac:dyDescent="0.2">
      <c r="C605" t="s">
        <v>787</v>
      </c>
      <c r="D605" s="4">
        <v>38912</v>
      </c>
      <c r="E605" s="3">
        <v>0.56219907407407399</v>
      </c>
      <c r="F605">
        <v>2.59</v>
      </c>
      <c r="G605" t="str">
        <f t="shared" si="54"/>
        <v/>
      </c>
      <c r="H605" t="str">
        <f t="shared" si="55"/>
        <v/>
      </c>
      <c r="I605" t="str">
        <f t="shared" si="56"/>
        <v/>
      </c>
      <c r="J605" t="str">
        <f t="shared" si="57"/>
        <v/>
      </c>
      <c r="K605" t="str">
        <f t="shared" si="58"/>
        <v/>
      </c>
      <c r="L605" t="str">
        <f t="shared" si="59"/>
        <v/>
      </c>
    </row>
    <row r="606" spans="1:12" x14ac:dyDescent="0.2">
      <c r="B606">
        <v>3</v>
      </c>
      <c r="C606" t="s">
        <v>788</v>
      </c>
      <c r="D606" s="4">
        <v>38912</v>
      </c>
      <c r="E606" s="3">
        <v>0.56278935185185197</v>
      </c>
      <c r="F606">
        <v>1.97</v>
      </c>
      <c r="G606">
        <f t="shared" si="54"/>
        <v>1.5349999999999999</v>
      </c>
      <c r="H606">
        <f t="shared" si="55"/>
        <v>0.56877060402239477</v>
      </c>
      <c r="I606">
        <f t="shared" si="56"/>
        <v>0.28438530201119738</v>
      </c>
      <c r="J606" t="str">
        <f t="shared" si="57"/>
        <v/>
      </c>
      <c r="K606" t="str">
        <f t="shared" si="58"/>
        <v/>
      </c>
      <c r="L606" t="str">
        <f t="shared" si="59"/>
        <v/>
      </c>
    </row>
    <row r="607" spans="1:12" x14ac:dyDescent="0.2">
      <c r="C607" t="s">
        <v>789</v>
      </c>
      <c r="D607" s="4">
        <v>38912</v>
      </c>
      <c r="E607" s="3">
        <v>0.56292824074074099</v>
      </c>
      <c r="F607">
        <v>1.24</v>
      </c>
      <c r="G607" t="str">
        <f t="shared" si="54"/>
        <v/>
      </c>
      <c r="H607" t="str">
        <f t="shared" si="55"/>
        <v/>
      </c>
      <c r="I607" t="str">
        <f t="shared" si="56"/>
        <v/>
      </c>
      <c r="J607" t="str">
        <f t="shared" si="57"/>
        <v/>
      </c>
      <c r="K607" t="str">
        <f t="shared" si="58"/>
        <v/>
      </c>
      <c r="L607" t="str">
        <f t="shared" si="59"/>
        <v/>
      </c>
    </row>
    <row r="608" spans="1:12" x14ac:dyDescent="0.2">
      <c r="C608" t="s">
        <v>790</v>
      </c>
      <c r="D608" s="4">
        <v>38912</v>
      </c>
      <c r="E608" s="3">
        <v>0.56297453703703704</v>
      </c>
      <c r="F608">
        <v>2.0499999999999998</v>
      </c>
      <c r="G608" t="str">
        <f t="shared" si="54"/>
        <v/>
      </c>
      <c r="H608" t="str">
        <f t="shared" si="55"/>
        <v/>
      </c>
      <c r="I608" t="str">
        <f t="shared" si="56"/>
        <v/>
      </c>
      <c r="J608" t="str">
        <f t="shared" si="57"/>
        <v/>
      </c>
      <c r="K608" t="str">
        <f t="shared" si="58"/>
        <v/>
      </c>
      <c r="L608" t="str">
        <f t="shared" si="59"/>
        <v/>
      </c>
    </row>
    <row r="609" spans="1:12" x14ac:dyDescent="0.2">
      <c r="C609" t="s">
        <v>791</v>
      </c>
      <c r="D609" s="4">
        <v>38912</v>
      </c>
      <c r="E609" s="3">
        <v>0.56303240740740701</v>
      </c>
      <c r="F609">
        <v>0.88</v>
      </c>
      <c r="G609" t="str">
        <f t="shared" si="54"/>
        <v/>
      </c>
      <c r="H609" t="str">
        <f t="shared" si="55"/>
        <v/>
      </c>
      <c r="I609" t="str">
        <f t="shared" si="56"/>
        <v/>
      </c>
      <c r="J609" t="str">
        <f t="shared" si="57"/>
        <v/>
      </c>
      <c r="K609" t="str">
        <f t="shared" si="58"/>
        <v/>
      </c>
      <c r="L609" t="str">
        <f t="shared" si="59"/>
        <v/>
      </c>
    </row>
    <row r="610" spans="1:12" x14ac:dyDescent="0.2">
      <c r="B610">
        <v>4</v>
      </c>
      <c r="C610" t="s">
        <v>792</v>
      </c>
      <c r="D610" s="4">
        <v>38912</v>
      </c>
      <c r="E610" s="3">
        <v>0.56356481481481502</v>
      </c>
      <c r="F610">
        <v>2.42</v>
      </c>
      <c r="G610">
        <f t="shared" si="54"/>
        <v>2.4474999999999998</v>
      </c>
      <c r="H610">
        <f t="shared" si="55"/>
        <v>0.5604388161670002</v>
      </c>
      <c r="I610">
        <f t="shared" si="56"/>
        <v>0.2802194080835001</v>
      </c>
      <c r="J610" t="str">
        <f t="shared" si="57"/>
        <v/>
      </c>
      <c r="K610" t="str">
        <f t="shared" si="58"/>
        <v/>
      </c>
      <c r="L610" t="str">
        <f t="shared" si="59"/>
        <v/>
      </c>
    </row>
    <row r="611" spans="1:12" x14ac:dyDescent="0.2">
      <c r="C611" t="s">
        <v>793</v>
      </c>
      <c r="D611" s="4">
        <v>38912</v>
      </c>
      <c r="E611" s="3">
        <v>0.56363425925925903</v>
      </c>
      <c r="F611">
        <v>2.5</v>
      </c>
      <c r="G611" t="str">
        <f t="shared" si="54"/>
        <v/>
      </c>
      <c r="H611" t="str">
        <f t="shared" si="55"/>
        <v/>
      </c>
      <c r="I611" t="str">
        <f t="shared" si="56"/>
        <v/>
      </c>
      <c r="J611" t="str">
        <f t="shared" si="57"/>
        <v/>
      </c>
      <c r="K611" t="str">
        <f t="shared" si="58"/>
        <v/>
      </c>
      <c r="L611" t="str">
        <f t="shared" si="59"/>
        <v/>
      </c>
    </row>
    <row r="612" spans="1:12" x14ac:dyDescent="0.2">
      <c r="C612" t="s">
        <v>794</v>
      </c>
      <c r="D612" s="4">
        <v>38912</v>
      </c>
      <c r="E612" s="3">
        <v>0.56369212962963</v>
      </c>
      <c r="F612">
        <v>1.75</v>
      </c>
      <c r="G612" t="str">
        <f t="shared" si="54"/>
        <v/>
      </c>
      <c r="H612" t="str">
        <f t="shared" si="55"/>
        <v/>
      </c>
      <c r="I612" t="str">
        <f t="shared" si="56"/>
        <v/>
      </c>
      <c r="J612" t="str">
        <f t="shared" si="57"/>
        <v/>
      </c>
      <c r="K612" t="str">
        <f t="shared" si="58"/>
        <v/>
      </c>
      <c r="L612" t="str">
        <f t="shared" si="59"/>
        <v/>
      </c>
    </row>
    <row r="613" spans="1:12" x14ac:dyDescent="0.2">
      <c r="C613" t="s">
        <v>795</v>
      </c>
      <c r="D613" s="4">
        <v>38912</v>
      </c>
      <c r="E613" s="3">
        <v>0.56373842592592605</v>
      </c>
      <c r="F613">
        <v>3.12</v>
      </c>
      <c r="G613" t="str">
        <f t="shared" si="54"/>
        <v/>
      </c>
      <c r="H613" t="str">
        <f t="shared" si="55"/>
        <v/>
      </c>
      <c r="I613" t="str">
        <f t="shared" si="56"/>
        <v/>
      </c>
      <c r="J613" t="str">
        <f t="shared" si="57"/>
        <v/>
      </c>
      <c r="K613" t="str">
        <f t="shared" si="58"/>
        <v/>
      </c>
      <c r="L613" t="str">
        <f t="shared" si="59"/>
        <v/>
      </c>
    </row>
    <row r="614" spans="1:12" x14ac:dyDescent="0.2">
      <c r="B614">
        <v>5</v>
      </c>
      <c r="C614" t="s">
        <v>796</v>
      </c>
      <c r="D614" s="4">
        <v>38912</v>
      </c>
      <c r="E614" s="3">
        <v>0.56406250000000002</v>
      </c>
      <c r="F614">
        <v>1.83</v>
      </c>
      <c r="G614">
        <f t="shared" si="54"/>
        <v>2.1274999999999999</v>
      </c>
      <c r="H614">
        <f t="shared" si="55"/>
        <v>0.66409713144991145</v>
      </c>
      <c r="I614">
        <f t="shared" si="56"/>
        <v>0.33204856572495572</v>
      </c>
      <c r="J614" t="str">
        <f t="shared" si="57"/>
        <v/>
      </c>
      <c r="K614" t="str">
        <f t="shared" si="58"/>
        <v/>
      </c>
      <c r="L614" t="str">
        <f t="shared" si="59"/>
        <v/>
      </c>
    </row>
    <row r="615" spans="1:12" x14ac:dyDescent="0.2">
      <c r="C615" t="s">
        <v>797</v>
      </c>
      <c r="D615" s="4">
        <v>38912</v>
      </c>
      <c r="E615" s="3">
        <v>0.56412037037036999</v>
      </c>
      <c r="F615">
        <v>2.94</v>
      </c>
      <c r="G615" t="str">
        <f t="shared" si="54"/>
        <v/>
      </c>
      <c r="H615" t="str">
        <f t="shared" si="55"/>
        <v/>
      </c>
      <c r="I615" t="str">
        <f t="shared" si="56"/>
        <v/>
      </c>
      <c r="J615" t="str">
        <f t="shared" si="57"/>
        <v/>
      </c>
      <c r="K615" t="str">
        <f t="shared" si="58"/>
        <v/>
      </c>
      <c r="L615" t="str">
        <f t="shared" si="59"/>
        <v/>
      </c>
    </row>
    <row r="616" spans="1:12" x14ac:dyDescent="0.2">
      <c r="C616" t="s">
        <v>582</v>
      </c>
      <c r="D616" s="4">
        <v>38912</v>
      </c>
      <c r="E616" s="3">
        <v>0.56420138888888904</v>
      </c>
      <c r="F616">
        <v>2.34</v>
      </c>
      <c r="G616" t="str">
        <f t="shared" si="54"/>
        <v/>
      </c>
      <c r="H616" t="str">
        <f t="shared" si="55"/>
        <v/>
      </c>
      <c r="I616" t="str">
        <f t="shared" si="56"/>
        <v/>
      </c>
      <c r="J616" t="str">
        <f t="shared" si="57"/>
        <v/>
      </c>
      <c r="K616" t="str">
        <f t="shared" si="58"/>
        <v/>
      </c>
      <c r="L616" t="str">
        <f t="shared" si="59"/>
        <v/>
      </c>
    </row>
    <row r="617" spans="1:12" x14ac:dyDescent="0.2">
      <c r="C617" t="s">
        <v>583</v>
      </c>
      <c r="D617" s="4">
        <v>38912</v>
      </c>
      <c r="E617" s="3">
        <v>0.56424768518518498</v>
      </c>
      <c r="F617">
        <v>1.4</v>
      </c>
      <c r="G617" t="str">
        <f t="shared" si="54"/>
        <v/>
      </c>
      <c r="H617" t="str">
        <f t="shared" si="55"/>
        <v/>
      </c>
      <c r="I617" t="str">
        <f t="shared" si="56"/>
        <v/>
      </c>
      <c r="J617" t="str">
        <f t="shared" si="57"/>
        <v/>
      </c>
      <c r="K617" t="str">
        <f t="shared" si="58"/>
        <v/>
      </c>
      <c r="L617" t="str">
        <f t="shared" si="59"/>
        <v/>
      </c>
    </row>
    <row r="618" spans="1:12" x14ac:dyDescent="0.2">
      <c r="B618">
        <v>6</v>
      </c>
      <c r="C618" t="s">
        <v>584</v>
      </c>
      <c r="D618" s="4">
        <v>38912</v>
      </c>
      <c r="E618" s="3">
        <v>0.56479166666666702</v>
      </c>
      <c r="F618">
        <v>1.38</v>
      </c>
      <c r="G618">
        <f t="shared" si="54"/>
        <v>1.345</v>
      </c>
      <c r="H618">
        <f t="shared" si="55"/>
        <v>0.42945702152058668</v>
      </c>
      <c r="I618">
        <f t="shared" si="56"/>
        <v>0.21472851076029334</v>
      </c>
      <c r="J618" t="str">
        <f t="shared" si="57"/>
        <v/>
      </c>
      <c r="K618" t="str">
        <f t="shared" si="58"/>
        <v/>
      </c>
      <c r="L618" t="str">
        <f t="shared" si="59"/>
        <v/>
      </c>
    </row>
    <row r="619" spans="1:12" x14ac:dyDescent="0.2">
      <c r="C619" t="s">
        <v>585</v>
      </c>
      <c r="D619" s="4">
        <v>38912</v>
      </c>
      <c r="E619" s="3">
        <v>0.56483796296296296</v>
      </c>
      <c r="F619">
        <v>1.85</v>
      </c>
      <c r="G619" t="str">
        <f t="shared" si="54"/>
        <v/>
      </c>
      <c r="H619" t="str">
        <f t="shared" si="55"/>
        <v/>
      </c>
      <c r="I619" t="str">
        <f t="shared" si="56"/>
        <v/>
      </c>
      <c r="J619" t="str">
        <f t="shared" si="57"/>
        <v/>
      </c>
      <c r="K619" t="str">
        <f t="shared" si="58"/>
        <v/>
      </c>
      <c r="L619" t="str">
        <f t="shared" si="59"/>
        <v/>
      </c>
    </row>
    <row r="620" spans="1:12" x14ac:dyDescent="0.2">
      <c r="C620" t="s">
        <v>586</v>
      </c>
      <c r="D620" s="4">
        <v>38912</v>
      </c>
      <c r="E620" s="3">
        <v>0.56495370370370401</v>
      </c>
      <c r="F620">
        <v>1.35</v>
      </c>
      <c r="G620" t="str">
        <f t="shared" si="54"/>
        <v/>
      </c>
      <c r="H620" t="str">
        <f t="shared" si="55"/>
        <v/>
      </c>
      <c r="I620" t="str">
        <f t="shared" si="56"/>
        <v/>
      </c>
      <c r="J620" t="str">
        <f t="shared" si="57"/>
        <v/>
      </c>
      <c r="K620" t="str">
        <f t="shared" si="58"/>
        <v/>
      </c>
      <c r="L620" t="str">
        <f t="shared" si="59"/>
        <v/>
      </c>
    </row>
    <row r="621" spans="1:12" x14ac:dyDescent="0.2">
      <c r="C621" t="s">
        <v>587</v>
      </c>
      <c r="D621" s="4">
        <v>38912</v>
      </c>
      <c r="E621" s="3">
        <v>0.565081018518519</v>
      </c>
      <c r="F621">
        <v>0.8</v>
      </c>
      <c r="G621" t="str">
        <f t="shared" si="54"/>
        <v/>
      </c>
      <c r="H621" t="str">
        <f t="shared" si="55"/>
        <v/>
      </c>
      <c r="I621" t="str">
        <f t="shared" si="56"/>
        <v/>
      </c>
      <c r="J621" t="str">
        <f t="shared" si="57"/>
        <v/>
      </c>
      <c r="K621" t="str">
        <f t="shared" si="58"/>
        <v/>
      </c>
      <c r="L621" t="str">
        <f t="shared" si="59"/>
        <v/>
      </c>
    </row>
    <row r="622" spans="1:12" x14ac:dyDescent="0.2">
      <c r="A622" s="2">
        <v>13</v>
      </c>
      <c r="B622">
        <v>1</v>
      </c>
      <c r="C622" t="s">
        <v>588</v>
      </c>
      <c r="D622" s="4">
        <v>38912</v>
      </c>
      <c r="E622" s="3">
        <v>0.58206018518518499</v>
      </c>
      <c r="F622">
        <v>2.2799999999999998</v>
      </c>
      <c r="G622">
        <f t="shared" ref="G622:G685" si="60">IF(B622&gt;0,(AVERAGE(F622:F625)),"")</f>
        <v>1.865</v>
      </c>
      <c r="H622">
        <f t="shared" ref="H622:H685" si="61">IF(B622&gt;0,(STDEV(F622:F625)),"")</f>
        <v>0.51900545918772945</v>
      </c>
      <c r="I622">
        <f t="shared" ref="I622:I685" si="62">IF(B622&gt;0,STDEV($F622:$F625)/SQRT(COUNT($F622:$F625)),"")</f>
        <v>0.25950272959386472</v>
      </c>
      <c r="J622">
        <f t="shared" ref="J622:J685" si="63">IF(A622&gt;0,(AVERAGE(F622:F645)),"")</f>
        <v>1.5912500000000003</v>
      </c>
      <c r="K622">
        <f t="shared" ref="K622:K685" si="64">IF(A622&gt;0,(STDEV(F622:F645)),"")</f>
        <v>0.7786795540054241</v>
      </c>
      <c r="L622">
        <f t="shared" ref="L622:L685" si="65">IF(A622&gt;0,STDEV($F622:$F645)/SQRT(COUNT($F622:$F645)),"")</f>
        <v>0.15894729837093885</v>
      </c>
    </row>
    <row r="623" spans="1:12" x14ac:dyDescent="0.2">
      <c r="C623" t="s">
        <v>589</v>
      </c>
      <c r="D623" s="4">
        <v>38912</v>
      </c>
      <c r="E623" s="3">
        <v>0.58210648148148103</v>
      </c>
      <c r="F623">
        <v>2.23</v>
      </c>
      <c r="G623" t="str">
        <f t="shared" si="60"/>
        <v/>
      </c>
      <c r="H623" t="str">
        <f t="shared" si="61"/>
        <v/>
      </c>
      <c r="I623" t="str">
        <f t="shared" si="62"/>
        <v/>
      </c>
      <c r="J623" t="str">
        <f t="shared" si="63"/>
        <v/>
      </c>
      <c r="K623" t="str">
        <f t="shared" si="64"/>
        <v/>
      </c>
      <c r="L623" t="str">
        <f t="shared" si="65"/>
        <v/>
      </c>
    </row>
    <row r="624" spans="1:12" x14ac:dyDescent="0.2">
      <c r="C624" t="s">
        <v>375</v>
      </c>
      <c r="D624" s="4">
        <v>38912</v>
      </c>
      <c r="E624" s="3">
        <v>0.58217592592592604</v>
      </c>
      <c r="F624">
        <v>1.1599999999999999</v>
      </c>
      <c r="G624" t="str">
        <f t="shared" si="60"/>
        <v/>
      </c>
      <c r="H624" t="str">
        <f t="shared" si="61"/>
        <v/>
      </c>
      <c r="I624" t="str">
        <f t="shared" si="62"/>
        <v/>
      </c>
      <c r="J624" t="str">
        <f t="shared" si="63"/>
        <v/>
      </c>
      <c r="K624" t="str">
        <f t="shared" si="64"/>
        <v/>
      </c>
      <c r="L624" t="str">
        <f t="shared" si="65"/>
        <v/>
      </c>
    </row>
    <row r="625" spans="2:12" x14ac:dyDescent="0.2">
      <c r="C625" t="s">
        <v>376</v>
      </c>
      <c r="D625" s="4">
        <v>38912</v>
      </c>
      <c r="E625" s="3">
        <v>0.58223379629629601</v>
      </c>
      <c r="F625">
        <v>1.79</v>
      </c>
      <c r="G625" t="str">
        <f t="shared" si="60"/>
        <v/>
      </c>
      <c r="H625" t="str">
        <f t="shared" si="61"/>
        <v/>
      </c>
      <c r="I625" t="str">
        <f t="shared" si="62"/>
        <v/>
      </c>
      <c r="J625" t="str">
        <f t="shared" si="63"/>
        <v/>
      </c>
      <c r="K625" t="str">
        <f t="shared" si="64"/>
        <v/>
      </c>
      <c r="L625" t="str">
        <f t="shared" si="65"/>
        <v/>
      </c>
    </row>
    <row r="626" spans="2:12" x14ac:dyDescent="0.2">
      <c r="B626">
        <v>2</v>
      </c>
      <c r="C626" t="s">
        <v>377</v>
      </c>
      <c r="D626" s="4">
        <v>38912</v>
      </c>
      <c r="E626" s="3">
        <v>0.58265046296296297</v>
      </c>
      <c r="F626">
        <v>2.35</v>
      </c>
      <c r="G626">
        <f t="shared" si="60"/>
        <v>1.4425000000000001</v>
      </c>
      <c r="H626">
        <f t="shared" si="61"/>
        <v>0.70191998594331695</v>
      </c>
      <c r="I626">
        <f t="shared" si="62"/>
        <v>0.35095999297165847</v>
      </c>
      <c r="J626" t="str">
        <f t="shared" si="63"/>
        <v/>
      </c>
      <c r="K626" t="str">
        <f t="shared" si="64"/>
        <v/>
      </c>
      <c r="L626" t="str">
        <f t="shared" si="65"/>
        <v/>
      </c>
    </row>
    <row r="627" spans="2:12" x14ac:dyDescent="0.2">
      <c r="C627" t="s">
        <v>378</v>
      </c>
      <c r="D627" s="4">
        <v>38912</v>
      </c>
      <c r="E627" s="3">
        <v>0.58268518518518497</v>
      </c>
      <c r="F627">
        <v>1.34</v>
      </c>
      <c r="G627" t="str">
        <f t="shared" si="60"/>
        <v/>
      </c>
      <c r="H627" t="str">
        <f t="shared" si="61"/>
        <v/>
      </c>
      <c r="I627" t="str">
        <f t="shared" si="62"/>
        <v/>
      </c>
      <c r="J627" t="str">
        <f t="shared" si="63"/>
        <v/>
      </c>
      <c r="K627" t="str">
        <f t="shared" si="64"/>
        <v/>
      </c>
      <c r="L627" t="str">
        <f t="shared" si="65"/>
        <v/>
      </c>
    </row>
    <row r="628" spans="2:12" x14ac:dyDescent="0.2">
      <c r="C628" t="s">
        <v>379</v>
      </c>
      <c r="D628" s="4">
        <v>38912</v>
      </c>
      <c r="E628" s="3">
        <v>0.58273148148148102</v>
      </c>
      <c r="F628">
        <v>1.44</v>
      </c>
      <c r="G628" t="str">
        <f t="shared" si="60"/>
        <v/>
      </c>
      <c r="H628" t="str">
        <f t="shared" si="61"/>
        <v/>
      </c>
      <c r="I628" t="str">
        <f t="shared" si="62"/>
        <v/>
      </c>
      <c r="J628" t="str">
        <f t="shared" si="63"/>
        <v/>
      </c>
      <c r="K628" t="str">
        <f t="shared" si="64"/>
        <v/>
      </c>
      <c r="L628" t="str">
        <f t="shared" si="65"/>
        <v/>
      </c>
    </row>
    <row r="629" spans="2:12" x14ac:dyDescent="0.2">
      <c r="C629" t="s">
        <v>380</v>
      </c>
      <c r="D629" s="4">
        <v>38912</v>
      </c>
      <c r="E629" s="3">
        <v>0.58278935185185199</v>
      </c>
      <c r="F629">
        <v>0.64</v>
      </c>
      <c r="G629" t="str">
        <f t="shared" si="60"/>
        <v/>
      </c>
      <c r="H629" t="str">
        <f t="shared" si="61"/>
        <v/>
      </c>
      <c r="I629" t="str">
        <f t="shared" si="62"/>
        <v/>
      </c>
      <c r="J629" t="str">
        <f t="shared" si="63"/>
        <v/>
      </c>
      <c r="K629" t="str">
        <f t="shared" si="64"/>
        <v/>
      </c>
      <c r="L629" t="str">
        <f t="shared" si="65"/>
        <v/>
      </c>
    </row>
    <row r="630" spans="2:12" x14ac:dyDescent="0.2">
      <c r="B630">
        <v>3</v>
      </c>
      <c r="C630" t="s">
        <v>381</v>
      </c>
      <c r="D630" s="4">
        <v>38912</v>
      </c>
      <c r="E630" s="3">
        <v>0.58379629629629604</v>
      </c>
      <c r="F630">
        <v>3.09</v>
      </c>
      <c r="G630">
        <f t="shared" si="60"/>
        <v>2.3075000000000001</v>
      </c>
      <c r="H630">
        <f t="shared" si="61"/>
        <v>1.0414213044360727</v>
      </c>
      <c r="I630">
        <f t="shared" si="62"/>
        <v>0.52071065221803636</v>
      </c>
      <c r="J630" t="str">
        <f t="shared" si="63"/>
        <v/>
      </c>
      <c r="K630" t="str">
        <f t="shared" si="64"/>
        <v/>
      </c>
      <c r="L630" t="str">
        <f t="shared" si="65"/>
        <v/>
      </c>
    </row>
    <row r="631" spans="2:12" x14ac:dyDescent="0.2">
      <c r="C631" t="s">
        <v>382</v>
      </c>
      <c r="D631" s="4">
        <v>38912</v>
      </c>
      <c r="E631" s="3">
        <v>0.58383101851851804</v>
      </c>
      <c r="F631">
        <v>2.4900000000000002</v>
      </c>
      <c r="G631" t="str">
        <f t="shared" si="60"/>
        <v/>
      </c>
      <c r="H631" t="str">
        <f t="shared" si="61"/>
        <v/>
      </c>
      <c r="I631" t="str">
        <f t="shared" si="62"/>
        <v/>
      </c>
      <c r="J631" t="str">
        <f t="shared" si="63"/>
        <v/>
      </c>
      <c r="K631" t="str">
        <f t="shared" si="64"/>
        <v/>
      </c>
      <c r="L631" t="str">
        <f t="shared" si="65"/>
        <v/>
      </c>
    </row>
    <row r="632" spans="2:12" x14ac:dyDescent="0.2">
      <c r="C632" t="s">
        <v>383</v>
      </c>
      <c r="D632" s="4">
        <v>38912</v>
      </c>
      <c r="E632" s="3">
        <v>0.58386574074074105</v>
      </c>
      <c r="F632">
        <v>2.86</v>
      </c>
      <c r="G632" t="str">
        <f t="shared" si="60"/>
        <v/>
      </c>
      <c r="H632" t="str">
        <f t="shared" si="61"/>
        <v/>
      </c>
      <c r="I632" t="str">
        <f t="shared" si="62"/>
        <v/>
      </c>
      <c r="J632" t="str">
        <f t="shared" si="63"/>
        <v/>
      </c>
      <c r="K632" t="str">
        <f t="shared" si="64"/>
        <v/>
      </c>
      <c r="L632" t="str">
        <f t="shared" si="65"/>
        <v/>
      </c>
    </row>
    <row r="633" spans="2:12" x14ac:dyDescent="0.2">
      <c r="C633" t="s">
        <v>384</v>
      </c>
      <c r="D633" s="4">
        <v>38912</v>
      </c>
      <c r="E633" s="3">
        <v>0.58391203703703698</v>
      </c>
      <c r="F633">
        <v>0.79</v>
      </c>
      <c r="G633" t="str">
        <f t="shared" si="60"/>
        <v/>
      </c>
      <c r="H633" t="str">
        <f t="shared" si="61"/>
        <v/>
      </c>
      <c r="I633" t="str">
        <f t="shared" si="62"/>
        <v/>
      </c>
      <c r="J633" t="str">
        <f t="shared" si="63"/>
        <v/>
      </c>
      <c r="K633" t="str">
        <f t="shared" si="64"/>
        <v/>
      </c>
      <c r="L633" t="str">
        <f t="shared" si="65"/>
        <v/>
      </c>
    </row>
    <row r="634" spans="2:12" x14ac:dyDescent="0.2">
      <c r="B634">
        <v>4</v>
      </c>
      <c r="C634" t="s">
        <v>385</v>
      </c>
      <c r="D634" s="4">
        <v>38912</v>
      </c>
      <c r="E634" s="3">
        <v>0.58439814814814794</v>
      </c>
      <c r="F634">
        <v>1.08</v>
      </c>
      <c r="G634">
        <f t="shared" si="60"/>
        <v>0.90000000000000013</v>
      </c>
      <c r="H634">
        <f t="shared" si="61"/>
        <v>0.56821357487010682</v>
      </c>
      <c r="I634">
        <f t="shared" si="62"/>
        <v>0.28410678743505341</v>
      </c>
      <c r="J634" t="str">
        <f t="shared" si="63"/>
        <v/>
      </c>
      <c r="K634" t="str">
        <f t="shared" si="64"/>
        <v/>
      </c>
      <c r="L634" t="str">
        <f t="shared" si="65"/>
        <v/>
      </c>
    </row>
    <row r="635" spans="2:12" x14ac:dyDescent="0.2">
      <c r="C635" t="s">
        <v>386</v>
      </c>
      <c r="D635" s="4">
        <v>38912</v>
      </c>
      <c r="E635" s="3">
        <v>0.58444444444444399</v>
      </c>
      <c r="F635">
        <v>0.37</v>
      </c>
      <c r="G635" t="str">
        <f t="shared" si="60"/>
        <v/>
      </c>
      <c r="H635" t="str">
        <f t="shared" si="61"/>
        <v/>
      </c>
      <c r="I635" t="str">
        <f t="shared" si="62"/>
        <v/>
      </c>
      <c r="J635" t="str">
        <f t="shared" si="63"/>
        <v/>
      </c>
      <c r="K635" t="str">
        <f t="shared" si="64"/>
        <v/>
      </c>
      <c r="L635" t="str">
        <f t="shared" si="65"/>
        <v/>
      </c>
    </row>
    <row r="636" spans="2:12" x14ac:dyDescent="0.2">
      <c r="C636" t="s">
        <v>387</v>
      </c>
      <c r="D636" s="4">
        <v>38912</v>
      </c>
      <c r="E636" s="3">
        <v>0.58449074074074103</v>
      </c>
      <c r="F636">
        <v>0.53</v>
      </c>
      <c r="G636" t="str">
        <f t="shared" si="60"/>
        <v/>
      </c>
      <c r="H636" t="str">
        <f t="shared" si="61"/>
        <v/>
      </c>
      <c r="I636" t="str">
        <f t="shared" si="62"/>
        <v/>
      </c>
      <c r="J636" t="str">
        <f t="shared" si="63"/>
        <v/>
      </c>
      <c r="K636" t="str">
        <f t="shared" si="64"/>
        <v/>
      </c>
      <c r="L636" t="str">
        <f t="shared" si="65"/>
        <v/>
      </c>
    </row>
    <row r="637" spans="2:12" x14ac:dyDescent="0.2">
      <c r="C637" t="s">
        <v>388</v>
      </c>
      <c r="D637" s="4">
        <v>38912</v>
      </c>
      <c r="E637" s="3">
        <v>0.58454861111111101</v>
      </c>
      <c r="F637">
        <v>1.62</v>
      </c>
      <c r="G637" t="str">
        <f t="shared" si="60"/>
        <v/>
      </c>
      <c r="H637" t="str">
        <f t="shared" si="61"/>
        <v/>
      </c>
      <c r="I637" t="str">
        <f t="shared" si="62"/>
        <v/>
      </c>
      <c r="J637" t="str">
        <f t="shared" si="63"/>
        <v/>
      </c>
      <c r="K637" t="str">
        <f t="shared" si="64"/>
        <v/>
      </c>
      <c r="L637" t="str">
        <f t="shared" si="65"/>
        <v/>
      </c>
    </row>
    <row r="638" spans="2:12" x14ac:dyDescent="0.2">
      <c r="B638">
        <v>5</v>
      </c>
      <c r="C638" t="s">
        <v>389</v>
      </c>
      <c r="D638" s="4">
        <v>38912</v>
      </c>
      <c r="E638" s="3">
        <v>0.58554398148148101</v>
      </c>
      <c r="F638">
        <v>0.57999999999999996</v>
      </c>
      <c r="G638">
        <f t="shared" si="60"/>
        <v>1.1125</v>
      </c>
      <c r="H638">
        <f t="shared" si="61"/>
        <v>0.70305879317925224</v>
      </c>
      <c r="I638">
        <f t="shared" si="62"/>
        <v>0.35152939658962612</v>
      </c>
      <c r="J638" t="str">
        <f t="shared" si="63"/>
        <v/>
      </c>
      <c r="K638" t="str">
        <f t="shared" si="64"/>
        <v/>
      </c>
      <c r="L638" t="str">
        <f t="shared" si="65"/>
        <v/>
      </c>
    </row>
    <row r="639" spans="2:12" x14ac:dyDescent="0.2">
      <c r="C639" t="s">
        <v>390</v>
      </c>
      <c r="D639" s="4">
        <v>38912</v>
      </c>
      <c r="E639" s="3">
        <v>0.58560185185185198</v>
      </c>
      <c r="F639">
        <v>1.37</v>
      </c>
      <c r="G639" t="str">
        <f t="shared" si="60"/>
        <v/>
      </c>
      <c r="H639" t="str">
        <f t="shared" si="61"/>
        <v/>
      </c>
      <c r="I639" t="str">
        <f t="shared" si="62"/>
        <v/>
      </c>
      <c r="J639" t="str">
        <f t="shared" si="63"/>
        <v/>
      </c>
      <c r="K639" t="str">
        <f t="shared" si="64"/>
        <v/>
      </c>
      <c r="L639" t="str">
        <f t="shared" si="65"/>
        <v/>
      </c>
    </row>
    <row r="640" spans="2:12" x14ac:dyDescent="0.2">
      <c r="C640" t="s">
        <v>391</v>
      </c>
      <c r="D640" s="4">
        <v>38912</v>
      </c>
      <c r="E640" s="3">
        <v>0.585671296296296</v>
      </c>
      <c r="F640">
        <v>1.99</v>
      </c>
      <c r="G640" t="str">
        <f t="shared" si="60"/>
        <v/>
      </c>
      <c r="H640" t="str">
        <f t="shared" si="61"/>
        <v/>
      </c>
      <c r="I640" t="str">
        <f t="shared" si="62"/>
        <v/>
      </c>
      <c r="J640" t="str">
        <f t="shared" si="63"/>
        <v/>
      </c>
      <c r="K640" t="str">
        <f t="shared" si="64"/>
        <v/>
      </c>
      <c r="L640" t="str">
        <f t="shared" si="65"/>
        <v/>
      </c>
    </row>
    <row r="641" spans="1:12" x14ac:dyDescent="0.2">
      <c r="C641" t="s">
        <v>392</v>
      </c>
      <c r="D641" s="4">
        <v>38912</v>
      </c>
      <c r="E641" s="3">
        <v>0.585706018518518</v>
      </c>
      <c r="F641">
        <v>0.51</v>
      </c>
      <c r="G641" t="str">
        <f t="shared" si="60"/>
        <v/>
      </c>
      <c r="H641" t="str">
        <f t="shared" si="61"/>
        <v/>
      </c>
      <c r="I641" t="str">
        <f t="shared" si="62"/>
        <v/>
      </c>
      <c r="J641" t="str">
        <f t="shared" si="63"/>
        <v/>
      </c>
      <c r="K641" t="str">
        <f t="shared" si="64"/>
        <v/>
      </c>
      <c r="L641" t="str">
        <f t="shared" si="65"/>
        <v/>
      </c>
    </row>
    <row r="642" spans="1:12" x14ac:dyDescent="0.2">
      <c r="B642">
        <v>6</v>
      </c>
      <c r="C642" t="s">
        <v>393</v>
      </c>
      <c r="D642" s="4">
        <v>38912</v>
      </c>
      <c r="E642" s="3">
        <v>0.58633101851851899</v>
      </c>
      <c r="F642">
        <v>2.2000000000000002</v>
      </c>
      <c r="G642">
        <f t="shared" si="60"/>
        <v>1.92</v>
      </c>
      <c r="H642">
        <f t="shared" si="61"/>
        <v>0.29086079144497978</v>
      </c>
      <c r="I642">
        <f t="shared" si="62"/>
        <v>0.14543039572248989</v>
      </c>
      <c r="J642" t="str">
        <f t="shared" si="63"/>
        <v/>
      </c>
      <c r="K642" t="str">
        <f t="shared" si="64"/>
        <v/>
      </c>
      <c r="L642" t="str">
        <f t="shared" si="65"/>
        <v/>
      </c>
    </row>
    <row r="643" spans="1:12" x14ac:dyDescent="0.2">
      <c r="C643" t="s">
        <v>610</v>
      </c>
      <c r="D643" s="4">
        <v>38912</v>
      </c>
      <c r="E643" s="3">
        <v>0.58641203703703704</v>
      </c>
      <c r="F643">
        <v>2.13</v>
      </c>
      <c r="G643" t="str">
        <f t="shared" si="60"/>
        <v/>
      </c>
      <c r="H643" t="str">
        <f t="shared" si="61"/>
        <v/>
      </c>
      <c r="I643" t="str">
        <f t="shared" si="62"/>
        <v/>
      </c>
      <c r="J643" t="str">
        <f t="shared" si="63"/>
        <v/>
      </c>
      <c r="K643" t="str">
        <f t="shared" si="64"/>
        <v/>
      </c>
      <c r="L643" t="str">
        <f t="shared" si="65"/>
        <v/>
      </c>
    </row>
    <row r="644" spans="1:12" x14ac:dyDescent="0.2">
      <c r="C644" t="s">
        <v>611</v>
      </c>
      <c r="D644" s="4">
        <v>38912</v>
      </c>
      <c r="E644" s="3">
        <v>0.58646990740740701</v>
      </c>
      <c r="F644">
        <v>1.75</v>
      </c>
      <c r="G644" t="str">
        <f t="shared" si="60"/>
        <v/>
      </c>
      <c r="H644" t="str">
        <f t="shared" si="61"/>
        <v/>
      </c>
      <c r="I644" t="str">
        <f t="shared" si="62"/>
        <v/>
      </c>
      <c r="J644" t="str">
        <f t="shared" si="63"/>
        <v/>
      </c>
      <c r="K644" t="str">
        <f t="shared" si="64"/>
        <v/>
      </c>
      <c r="L644" t="str">
        <f t="shared" si="65"/>
        <v/>
      </c>
    </row>
    <row r="645" spans="1:12" x14ac:dyDescent="0.2">
      <c r="C645" t="s">
        <v>612</v>
      </c>
      <c r="D645" s="4">
        <v>38912</v>
      </c>
      <c r="E645" s="3">
        <v>0.58650462962963001</v>
      </c>
      <c r="F645">
        <v>1.6</v>
      </c>
      <c r="G645" t="str">
        <f t="shared" si="60"/>
        <v/>
      </c>
      <c r="H645" t="str">
        <f t="shared" si="61"/>
        <v/>
      </c>
      <c r="I645" t="str">
        <f t="shared" si="62"/>
        <v/>
      </c>
      <c r="J645" t="str">
        <f t="shared" si="63"/>
        <v/>
      </c>
      <c r="K645" t="str">
        <f t="shared" si="64"/>
        <v/>
      </c>
      <c r="L645" t="str">
        <f t="shared" si="65"/>
        <v/>
      </c>
    </row>
    <row r="646" spans="1:12" x14ac:dyDescent="0.2">
      <c r="A646" s="2">
        <v>14</v>
      </c>
      <c r="B646">
        <v>1</v>
      </c>
      <c r="C646" t="s">
        <v>613</v>
      </c>
      <c r="D646" s="4">
        <v>38912</v>
      </c>
      <c r="E646" s="3">
        <v>0.59861111111111098</v>
      </c>
      <c r="F646">
        <v>2.41</v>
      </c>
      <c r="G646">
        <f t="shared" si="60"/>
        <v>2.3874999999999997</v>
      </c>
      <c r="H646">
        <f t="shared" si="61"/>
        <v>1.2028681002781096</v>
      </c>
      <c r="I646">
        <f t="shared" si="62"/>
        <v>0.60143405013905482</v>
      </c>
      <c r="J646">
        <f t="shared" si="63"/>
        <v>2.1899999999999991</v>
      </c>
      <c r="K646">
        <f t="shared" si="64"/>
        <v>1.0365326815879969</v>
      </c>
      <c r="L646">
        <f t="shared" si="65"/>
        <v>0.21158134763411174</v>
      </c>
    </row>
    <row r="647" spans="1:12" x14ac:dyDescent="0.2">
      <c r="C647" t="s">
        <v>614</v>
      </c>
      <c r="D647" s="4">
        <v>38912</v>
      </c>
      <c r="E647" s="3">
        <v>0.59866898148148096</v>
      </c>
      <c r="F647">
        <v>2.68</v>
      </c>
      <c r="G647" t="str">
        <f t="shared" si="60"/>
        <v/>
      </c>
      <c r="H647" t="str">
        <f t="shared" si="61"/>
        <v/>
      </c>
      <c r="I647" t="str">
        <f t="shared" si="62"/>
        <v/>
      </c>
      <c r="J647" t="str">
        <f t="shared" si="63"/>
        <v/>
      </c>
      <c r="K647" t="str">
        <f t="shared" si="64"/>
        <v/>
      </c>
      <c r="L647" t="str">
        <f t="shared" si="65"/>
        <v/>
      </c>
    </row>
    <row r="648" spans="1:12" x14ac:dyDescent="0.2">
      <c r="C648" t="s">
        <v>615</v>
      </c>
      <c r="D648" s="4">
        <v>38912</v>
      </c>
      <c r="E648" s="3">
        <v>0.59870370370370396</v>
      </c>
      <c r="F648">
        <v>3.68</v>
      </c>
      <c r="G648" t="str">
        <f t="shared" si="60"/>
        <v/>
      </c>
      <c r="H648" t="str">
        <f t="shared" si="61"/>
        <v/>
      </c>
      <c r="I648" t="str">
        <f t="shared" si="62"/>
        <v/>
      </c>
      <c r="J648" t="str">
        <f t="shared" si="63"/>
        <v/>
      </c>
      <c r="K648" t="str">
        <f t="shared" si="64"/>
        <v/>
      </c>
      <c r="L648" t="str">
        <f t="shared" si="65"/>
        <v/>
      </c>
    </row>
    <row r="649" spans="1:12" x14ac:dyDescent="0.2">
      <c r="C649" t="s">
        <v>616</v>
      </c>
      <c r="D649" s="4">
        <v>38912</v>
      </c>
      <c r="E649" s="3">
        <v>0.59875</v>
      </c>
      <c r="F649">
        <v>0.78</v>
      </c>
      <c r="G649" t="str">
        <f t="shared" si="60"/>
        <v/>
      </c>
      <c r="H649" t="str">
        <f t="shared" si="61"/>
        <v/>
      </c>
      <c r="I649" t="str">
        <f t="shared" si="62"/>
        <v/>
      </c>
      <c r="J649" t="str">
        <f t="shared" si="63"/>
        <v/>
      </c>
      <c r="K649" t="str">
        <f t="shared" si="64"/>
        <v/>
      </c>
      <c r="L649" t="str">
        <f t="shared" si="65"/>
        <v/>
      </c>
    </row>
    <row r="650" spans="1:12" x14ac:dyDescent="0.2">
      <c r="B650">
        <v>2</v>
      </c>
      <c r="C650" t="s">
        <v>617</v>
      </c>
      <c r="D650" s="4">
        <v>38912</v>
      </c>
      <c r="E650" s="3">
        <v>0.598946759259259</v>
      </c>
      <c r="F650">
        <v>0.98</v>
      </c>
      <c r="G650">
        <f t="shared" si="60"/>
        <v>1.7025000000000001</v>
      </c>
      <c r="H650">
        <f t="shared" si="61"/>
        <v>1.3236659951311986</v>
      </c>
      <c r="I650">
        <f t="shared" si="62"/>
        <v>0.66183299756559932</v>
      </c>
      <c r="J650" t="str">
        <f t="shared" si="63"/>
        <v/>
      </c>
      <c r="K650" t="str">
        <f t="shared" si="64"/>
        <v/>
      </c>
      <c r="L650" t="str">
        <f t="shared" si="65"/>
        <v/>
      </c>
    </row>
    <row r="651" spans="1:12" x14ac:dyDescent="0.2">
      <c r="C651" t="s">
        <v>618</v>
      </c>
      <c r="D651" s="4">
        <v>38912</v>
      </c>
      <c r="E651" s="3">
        <v>0.59902777777777805</v>
      </c>
      <c r="F651">
        <v>0.25</v>
      </c>
      <c r="G651" t="str">
        <f t="shared" si="60"/>
        <v/>
      </c>
      <c r="H651" t="str">
        <f t="shared" si="61"/>
        <v/>
      </c>
      <c r="I651" t="str">
        <f t="shared" si="62"/>
        <v/>
      </c>
      <c r="J651" t="str">
        <f t="shared" si="63"/>
        <v/>
      </c>
      <c r="K651" t="str">
        <f t="shared" si="64"/>
        <v/>
      </c>
      <c r="L651" t="str">
        <f t="shared" si="65"/>
        <v/>
      </c>
    </row>
    <row r="652" spans="1:12" x14ac:dyDescent="0.2">
      <c r="C652" t="s">
        <v>619</v>
      </c>
      <c r="D652" s="4">
        <v>38912</v>
      </c>
      <c r="E652" s="3">
        <v>0.59913194444444395</v>
      </c>
      <c r="F652">
        <v>3.15</v>
      </c>
      <c r="G652" t="str">
        <f t="shared" si="60"/>
        <v/>
      </c>
      <c r="H652" t="str">
        <f t="shared" si="61"/>
        <v/>
      </c>
      <c r="I652" t="str">
        <f t="shared" si="62"/>
        <v/>
      </c>
      <c r="J652" t="str">
        <f t="shared" si="63"/>
        <v/>
      </c>
      <c r="K652" t="str">
        <f t="shared" si="64"/>
        <v/>
      </c>
      <c r="L652" t="str">
        <f t="shared" si="65"/>
        <v/>
      </c>
    </row>
    <row r="653" spans="1:12" x14ac:dyDescent="0.2">
      <c r="C653" t="s">
        <v>620</v>
      </c>
      <c r="D653" s="4">
        <v>38912</v>
      </c>
      <c r="E653" s="3">
        <v>0.59918981481481504</v>
      </c>
      <c r="F653">
        <v>2.4300000000000002</v>
      </c>
      <c r="G653" t="str">
        <f t="shared" si="60"/>
        <v/>
      </c>
      <c r="H653" t="str">
        <f t="shared" si="61"/>
        <v/>
      </c>
      <c r="I653" t="str">
        <f t="shared" si="62"/>
        <v/>
      </c>
      <c r="J653" t="str">
        <f t="shared" si="63"/>
        <v/>
      </c>
      <c r="K653" t="str">
        <f t="shared" si="64"/>
        <v/>
      </c>
      <c r="L653" t="str">
        <f t="shared" si="65"/>
        <v/>
      </c>
    </row>
    <row r="654" spans="1:12" x14ac:dyDescent="0.2">
      <c r="B654">
        <v>3</v>
      </c>
      <c r="C654" t="s">
        <v>621</v>
      </c>
      <c r="D654" s="4">
        <v>38912</v>
      </c>
      <c r="E654" s="3">
        <v>0.59952546296296305</v>
      </c>
      <c r="F654">
        <v>1.54</v>
      </c>
      <c r="G654">
        <f t="shared" si="60"/>
        <v>1.5125000000000002</v>
      </c>
      <c r="H654">
        <f t="shared" si="61"/>
        <v>0.70698302667037172</v>
      </c>
      <c r="I654">
        <f t="shared" si="62"/>
        <v>0.35349151333518586</v>
      </c>
      <c r="J654" t="str">
        <f t="shared" si="63"/>
        <v/>
      </c>
      <c r="K654" t="str">
        <f t="shared" si="64"/>
        <v/>
      </c>
      <c r="L654" t="str">
        <f t="shared" si="65"/>
        <v/>
      </c>
    </row>
    <row r="655" spans="1:12" x14ac:dyDescent="0.2">
      <c r="C655" t="s">
        <v>622</v>
      </c>
      <c r="D655" s="4">
        <v>38912</v>
      </c>
      <c r="E655" s="3">
        <v>0.59959490740740695</v>
      </c>
      <c r="F655">
        <v>2.15</v>
      </c>
      <c r="G655" t="str">
        <f t="shared" si="60"/>
        <v/>
      </c>
      <c r="H655" t="str">
        <f t="shared" si="61"/>
        <v/>
      </c>
      <c r="I655" t="str">
        <f t="shared" si="62"/>
        <v/>
      </c>
      <c r="J655" t="str">
        <f t="shared" si="63"/>
        <v/>
      </c>
      <c r="K655" t="str">
        <f t="shared" si="64"/>
        <v/>
      </c>
      <c r="L655" t="str">
        <f t="shared" si="65"/>
        <v/>
      </c>
    </row>
    <row r="656" spans="1:12" x14ac:dyDescent="0.2">
      <c r="C656" t="s">
        <v>623</v>
      </c>
      <c r="D656" s="4">
        <v>38912</v>
      </c>
      <c r="E656" s="3">
        <v>0.59966435185185196</v>
      </c>
      <c r="F656">
        <v>1.84</v>
      </c>
      <c r="G656" t="str">
        <f t="shared" si="60"/>
        <v/>
      </c>
      <c r="H656" t="str">
        <f t="shared" si="61"/>
        <v/>
      </c>
      <c r="I656" t="str">
        <f t="shared" si="62"/>
        <v/>
      </c>
      <c r="J656" t="str">
        <f t="shared" si="63"/>
        <v/>
      </c>
      <c r="K656" t="str">
        <f t="shared" si="64"/>
        <v/>
      </c>
      <c r="L656" t="str">
        <f t="shared" si="65"/>
        <v/>
      </c>
    </row>
    <row r="657" spans="1:12" x14ac:dyDescent="0.2">
      <c r="C657" t="s">
        <v>624</v>
      </c>
      <c r="D657" s="4">
        <v>38912</v>
      </c>
      <c r="E657" s="3">
        <v>0.59969907407407397</v>
      </c>
      <c r="F657">
        <v>0.52</v>
      </c>
      <c r="G657" t="str">
        <f t="shared" si="60"/>
        <v/>
      </c>
      <c r="H657" t="str">
        <f t="shared" si="61"/>
        <v/>
      </c>
      <c r="I657" t="str">
        <f t="shared" si="62"/>
        <v/>
      </c>
      <c r="J657" t="str">
        <f t="shared" si="63"/>
        <v/>
      </c>
      <c r="K657" t="str">
        <f t="shared" si="64"/>
        <v/>
      </c>
      <c r="L657" t="str">
        <f t="shared" si="65"/>
        <v/>
      </c>
    </row>
    <row r="658" spans="1:12" x14ac:dyDescent="0.2">
      <c r="B658">
        <v>4</v>
      </c>
      <c r="C658" t="s">
        <v>625</v>
      </c>
      <c r="D658" s="4">
        <v>38912</v>
      </c>
      <c r="E658" s="3">
        <v>0.59989583333333296</v>
      </c>
      <c r="F658">
        <v>3.91</v>
      </c>
      <c r="G658">
        <f t="shared" si="60"/>
        <v>3.3075000000000001</v>
      </c>
      <c r="H658">
        <f t="shared" si="61"/>
        <v>0.92510810179135183</v>
      </c>
      <c r="I658">
        <f t="shared" si="62"/>
        <v>0.46255405089567592</v>
      </c>
      <c r="J658" t="str">
        <f t="shared" si="63"/>
        <v/>
      </c>
      <c r="K658" t="str">
        <f t="shared" si="64"/>
        <v/>
      </c>
      <c r="L658" t="str">
        <f t="shared" si="65"/>
        <v/>
      </c>
    </row>
    <row r="659" spans="1:12" x14ac:dyDescent="0.2">
      <c r="C659" t="s">
        <v>626</v>
      </c>
      <c r="D659" s="4">
        <v>38912</v>
      </c>
      <c r="E659" s="3">
        <v>0.59995370370370404</v>
      </c>
      <c r="F659">
        <v>2.74</v>
      </c>
      <c r="G659" t="str">
        <f t="shared" si="60"/>
        <v/>
      </c>
      <c r="H659" t="str">
        <f t="shared" si="61"/>
        <v/>
      </c>
      <c r="I659" t="str">
        <f t="shared" si="62"/>
        <v/>
      </c>
      <c r="J659" t="str">
        <f t="shared" si="63"/>
        <v/>
      </c>
      <c r="K659" t="str">
        <f t="shared" si="64"/>
        <v/>
      </c>
      <c r="L659" t="str">
        <f t="shared" si="65"/>
        <v/>
      </c>
    </row>
    <row r="660" spans="1:12" x14ac:dyDescent="0.2">
      <c r="C660" t="s">
        <v>627</v>
      </c>
      <c r="D660" s="4">
        <v>38912</v>
      </c>
      <c r="E660" s="3">
        <v>0.60001157407407402</v>
      </c>
      <c r="F660">
        <v>2.3199999999999998</v>
      </c>
      <c r="G660" t="str">
        <f t="shared" si="60"/>
        <v/>
      </c>
      <c r="H660" t="str">
        <f t="shared" si="61"/>
        <v/>
      </c>
      <c r="I660" t="str">
        <f t="shared" si="62"/>
        <v/>
      </c>
      <c r="J660" t="str">
        <f t="shared" si="63"/>
        <v/>
      </c>
      <c r="K660" t="str">
        <f t="shared" si="64"/>
        <v/>
      </c>
      <c r="L660" t="str">
        <f t="shared" si="65"/>
        <v/>
      </c>
    </row>
    <row r="661" spans="1:12" x14ac:dyDescent="0.2">
      <c r="C661" t="s">
        <v>628</v>
      </c>
      <c r="D661" s="4">
        <v>38912</v>
      </c>
      <c r="E661" s="3">
        <v>0.60008101851851803</v>
      </c>
      <c r="F661">
        <v>4.26</v>
      </c>
      <c r="G661" t="str">
        <f t="shared" si="60"/>
        <v/>
      </c>
      <c r="H661" t="str">
        <f t="shared" si="61"/>
        <v/>
      </c>
      <c r="I661" t="str">
        <f t="shared" si="62"/>
        <v/>
      </c>
      <c r="J661" t="str">
        <f t="shared" si="63"/>
        <v/>
      </c>
      <c r="K661" t="str">
        <f t="shared" si="64"/>
        <v/>
      </c>
      <c r="L661" t="str">
        <f t="shared" si="65"/>
        <v/>
      </c>
    </row>
    <row r="662" spans="1:12" x14ac:dyDescent="0.2">
      <c r="B662">
        <v>5</v>
      </c>
      <c r="C662" t="s">
        <v>629</v>
      </c>
      <c r="D662" s="4">
        <v>38912</v>
      </c>
      <c r="E662" s="3">
        <v>0.60028935185185195</v>
      </c>
      <c r="F662">
        <v>2.44</v>
      </c>
      <c r="G662">
        <f t="shared" si="60"/>
        <v>2.3149999999999999</v>
      </c>
      <c r="H662">
        <f t="shared" si="61"/>
        <v>0.6841783393238936</v>
      </c>
      <c r="I662">
        <f t="shared" si="62"/>
        <v>0.3420891696619468</v>
      </c>
      <c r="J662" t="str">
        <f t="shared" si="63"/>
        <v/>
      </c>
      <c r="K662" t="str">
        <f t="shared" si="64"/>
        <v/>
      </c>
      <c r="L662" t="str">
        <f t="shared" si="65"/>
        <v/>
      </c>
    </row>
    <row r="663" spans="1:12" x14ac:dyDescent="0.2">
      <c r="C663" t="s">
        <v>630</v>
      </c>
      <c r="D663" s="4">
        <v>38912</v>
      </c>
      <c r="E663" s="3">
        <v>0.60035879629629596</v>
      </c>
      <c r="F663">
        <v>1.66</v>
      </c>
      <c r="G663" t="str">
        <f t="shared" si="60"/>
        <v/>
      </c>
      <c r="H663" t="str">
        <f t="shared" si="61"/>
        <v/>
      </c>
      <c r="I663" t="str">
        <f t="shared" si="62"/>
        <v/>
      </c>
      <c r="J663" t="str">
        <f t="shared" si="63"/>
        <v/>
      </c>
      <c r="K663" t="str">
        <f t="shared" si="64"/>
        <v/>
      </c>
      <c r="L663" t="str">
        <f t="shared" si="65"/>
        <v/>
      </c>
    </row>
    <row r="664" spans="1:12" x14ac:dyDescent="0.2">
      <c r="C664" t="s">
        <v>631</v>
      </c>
      <c r="D664" s="4">
        <v>38912</v>
      </c>
      <c r="E664" s="3">
        <v>0.60042824074074097</v>
      </c>
      <c r="F664">
        <v>1.94</v>
      </c>
      <c r="G664" t="str">
        <f t="shared" si="60"/>
        <v/>
      </c>
      <c r="H664" t="str">
        <f t="shared" si="61"/>
        <v/>
      </c>
      <c r="I664" t="str">
        <f t="shared" si="62"/>
        <v/>
      </c>
      <c r="J664" t="str">
        <f t="shared" si="63"/>
        <v/>
      </c>
      <c r="K664" t="str">
        <f t="shared" si="64"/>
        <v/>
      </c>
      <c r="L664" t="str">
        <f t="shared" si="65"/>
        <v/>
      </c>
    </row>
    <row r="665" spans="1:12" x14ac:dyDescent="0.2">
      <c r="C665" t="s">
        <v>632</v>
      </c>
      <c r="D665" s="4">
        <v>38912</v>
      </c>
      <c r="E665" s="3">
        <v>0.60048611111111105</v>
      </c>
      <c r="F665">
        <v>3.22</v>
      </c>
      <c r="G665" t="str">
        <f t="shared" si="60"/>
        <v/>
      </c>
      <c r="H665" t="str">
        <f t="shared" si="61"/>
        <v/>
      </c>
      <c r="I665" t="str">
        <f t="shared" si="62"/>
        <v/>
      </c>
      <c r="J665" t="str">
        <f t="shared" si="63"/>
        <v/>
      </c>
      <c r="K665" t="str">
        <f t="shared" si="64"/>
        <v/>
      </c>
      <c r="L665" t="str">
        <f t="shared" si="65"/>
        <v/>
      </c>
    </row>
    <row r="666" spans="1:12" x14ac:dyDescent="0.2">
      <c r="B666">
        <v>6</v>
      </c>
      <c r="C666" t="s">
        <v>633</v>
      </c>
      <c r="D666" s="4">
        <v>38912</v>
      </c>
      <c r="E666" s="3">
        <v>0.60076388888888899</v>
      </c>
      <c r="F666">
        <v>1.48</v>
      </c>
      <c r="G666">
        <f t="shared" si="60"/>
        <v>1.915</v>
      </c>
      <c r="H666">
        <f t="shared" si="61"/>
        <v>0.66835619246027778</v>
      </c>
      <c r="I666">
        <f t="shared" si="62"/>
        <v>0.33417809623013889</v>
      </c>
      <c r="J666" t="str">
        <f t="shared" si="63"/>
        <v/>
      </c>
      <c r="K666" t="str">
        <f t="shared" si="64"/>
        <v/>
      </c>
      <c r="L666" t="str">
        <f t="shared" si="65"/>
        <v/>
      </c>
    </row>
    <row r="667" spans="1:12" x14ac:dyDescent="0.2">
      <c r="C667" t="s">
        <v>634</v>
      </c>
      <c r="D667" s="4">
        <v>38912</v>
      </c>
      <c r="E667" s="3">
        <v>0.60085648148148096</v>
      </c>
      <c r="F667">
        <v>2.64</v>
      </c>
      <c r="G667" t="str">
        <f t="shared" si="60"/>
        <v/>
      </c>
      <c r="H667" t="str">
        <f t="shared" si="61"/>
        <v/>
      </c>
      <c r="I667" t="str">
        <f t="shared" si="62"/>
        <v/>
      </c>
      <c r="J667" t="str">
        <f t="shared" si="63"/>
        <v/>
      </c>
      <c r="K667" t="str">
        <f t="shared" si="64"/>
        <v/>
      </c>
      <c r="L667" t="str">
        <f t="shared" si="65"/>
        <v/>
      </c>
    </row>
    <row r="668" spans="1:12" x14ac:dyDescent="0.2">
      <c r="C668" t="s">
        <v>635</v>
      </c>
      <c r="D668" s="4">
        <v>38912</v>
      </c>
      <c r="E668" s="3">
        <v>0.60090277777777801</v>
      </c>
      <c r="F668">
        <v>1.23</v>
      </c>
      <c r="G668" t="str">
        <f t="shared" si="60"/>
        <v/>
      </c>
      <c r="H668" t="str">
        <f t="shared" si="61"/>
        <v/>
      </c>
      <c r="I668" t="str">
        <f t="shared" si="62"/>
        <v/>
      </c>
      <c r="J668" t="str">
        <f t="shared" si="63"/>
        <v/>
      </c>
      <c r="K668" t="str">
        <f t="shared" si="64"/>
        <v/>
      </c>
      <c r="L668" t="str">
        <f t="shared" si="65"/>
        <v/>
      </c>
    </row>
    <row r="669" spans="1:12" x14ac:dyDescent="0.2">
      <c r="C669" t="s">
        <v>636</v>
      </c>
      <c r="D669" s="4">
        <v>38912</v>
      </c>
      <c r="E669" s="3">
        <v>0.60096064814814798</v>
      </c>
      <c r="F669">
        <v>2.31</v>
      </c>
      <c r="G669" t="str">
        <f t="shared" si="60"/>
        <v/>
      </c>
      <c r="H669" t="str">
        <f t="shared" si="61"/>
        <v/>
      </c>
      <c r="I669" t="str">
        <f t="shared" si="62"/>
        <v/>
      </c>
      <c r="J669" t="str">
        <f t="shared" si="63"/>
        <v/>
      </c>
      <c r="K669" t="str">
        <f t="shared" si="64"/>
        <v/>
      </c>
      <c r="L669" t="str">
        <f t="shared" si="65"/>
        <v/>
      </c>
    </row>
    <row r="670" spans="1:12" x14ac:dyDescent="0.2">
      <c r="A670" s="2">
        <v>15</v>
      </c>
      <c r="B670">
        <v>1</v>
      </c>
      <c r="C670" t="s">
        <v>637</v>
      </c>
      <c r="D670" s="4">
        <v>38912</v>
      </c>
      <c r="E670" s="3">
        <v>0.61313657407407396</v>
      </c>
      <c r="F670">
        <v>3.84</v>
      </c>
      <c r="G670">
        <f t="shared" si="60"/>
        <v>4.0525000000000002</v>
      </c>
      <c r="H670">
        <f t="shared" si="61"/>
        <v>0.95157325869670317</v>
      </c>
      <c r="I670">
        <f t="shared" si="62"/>
        <v>0.47578662934835159</v>
      </c>
      <c r="J670">
        <f t="shared" si="63"/>
        <v>4.6929166666666662</v>
      </c>
      <c r="K670">
        <f t="shared" si="64"/>
        <v>0.95855180244524607</v>
      </c>
      <c r="L670">
        <f t="shared" si="65"/>
        <v>0.19566356733466314</v>
      </c>
    </row>
    <row r="671" spans="1:12" x14ac:dyDescent="0.2">
      <c r="C671" t="s">
        <v>638</v>
      </c>
      <c r="D671" s="4">
        <v>38912</v>
      </c>
      <c r="E671" s="3">
        <v>0.61319444444444404</v>
      </c>
      <c r="F671">
        <v>5.23</v>
      </c>
      <c r="G671" t="str">
        <f t="shared" si="60"/>
        <v/>
      </c>
      <c r="H671" t="str">
        <f t="shared" si="61"/>
        <v/>
      </c>
      <c r="I671" t="str">
        <f t="shared" si="62"/>
        <v/>
      </c>
      <c r="J671" t="str">
        <f t="shared" si="63"/>
        <v/>
      </c>
      <c r="K671" t="str">
        <f t="shared" si="64"/>
        <v/>
      </c>
      <c r="L671" t="str">
        <f t="shared" si="65"/>
        <v/>
      </c>
    </row>
    <row r="672" spans="1:12" x14ac:dyDescent="0.2">
      <c r="C672" t="s">
        <v>639</v>
      </c>
      <c r="D672" s="4">
        <v>38912</v>
      </c>
      <c r="E672" s="3">
        <v>0.61326388888888905</v>
      </c>
      <c r="F672">
        <v>4.21</v>
      </c>
      <c r="G672" t="str">
        <f t="shared" si="60"/>
        <v/>
      </c>
      <c r="H672" t="str">
        <f t="shared" si="61"/>
        <v/>
      </c>
      <c r="I672" t="str">
        <f t="shared" si="62"/>
        <v/>
      </c>
      <c r="J672" t="str">
        <f t="shared" si="63"/>
        <v/>
      </c>
      <c r="K672" t="str">
        <f t="shared" si="64"/>
        <v/>
      </c>
      <c r="L672" t="str">
        <f t="shared" si="65"/>
        <v/>
      </c>
    </row>
    <row r="673" spans="2:12" x14ac:dyDescent="0.2">
      <c r="C673" t="s">
        <v>640</v>
      </c>
      <c r="D673" s="4">
        <v>38912</v>
      </c>
      <c r="E673" s="3">
        <v>0.61331018518518499</v>
      </c>
      <c r="F673">
        <v>2.93</v>
      </c>
      <c r="G673" t="str">
        <f t="shared" si="60"/>
        <v/>
      </c>
      <c r="H673" t="str">
        <f t="shared" si="61"/>
        <v/>
      </c>
      <c r="I673" t="str">
        <f t="shared" si="62"/>
        <v/>
      </c>
      <c r="J673" t="str">
        <f t="shared" si="63"/>
        <v/>
      </c>
      <c r="K673" t="str">
        <f t="shared" si="64"/>
        <v/>
      </c>
      <c r="L673" t="str">
        <f t="shared" si="65"/>
        <v/>
      </c>
    </row>
    <row r="674" spans="2:12" x14ac:dyDescent="0.2">
      <c r="B674">
        <v>2</v>
      </c>
      <c r="C674" t="s">
        <v>641</v>
      </c>
      <c r="D674" s="4">
        <v>38912</v>
      </c>
      <c r="E674" s="3">
        <v>0.61390046296296297</v>
      </c>
      <c r="F674">
        <v>5.65</v>
      </c>
      <c r="G674">
        <f t="shared" si="60"/>
        <v>4.9350000000000005</v>
      </c>
      <c r="H674">
        <f t="shared" si="61"/>
        <v>0.59399775532683807</v>
      </c>
      <c r="I674">
        <f t="shared" si="62"/>
        <v>0.29699887766341904</v>
      </c>
      <c r="J674" t="str">
        <f t="shared" si="63"/>
        <v/>
      </c>
      <c r="K674" t="str">
        <f t="shared" si="64"/>
        <v/>
      </c>
      <c r="L674" t="str">
        <f t="shared" si="65"/>
        <v/>
      </c>
    </row>
    <row r="675" spans="2:12" x14ac:dyDescent="0.2">
      <c r="C675" t="s">
        <v>642</v>
      </c>
      <c r="D675" s="4">
        <v>38912</v>
      </c>
      <c r="E675" s="3">
        <v>0.61394675925925901</v>
      </c>
      <c r="F675">
        <v>4.57</v>
      </c>
      <c r="G675" t="str">
        <f t="shared" si="60"/>
        <v/>
      </c>
      <c r="H675" t="str">
        <f t="shared" si="61"/>
        <v/>
      </c>
      <c r="I675" t="str">
        <f t="shared" si="62"/>
        <v/>
      </c>
      <c r="J675" t="str">
        <f t="shared" si="63"/>
        <v/>
      </c>
      <c r="K675" t="str">
        <f t="shared" si="64"/>
        <v/>
      </c>
      <c r="L675" t="str">
        <f t="shared" si="65"/>
        <v/>
      </c>
    </row>
    <row r="676" spans="2:12" x14ac:dyDescent="0.2">
      <c r="C676" t="s">
        <v>427</v>
      </c>
      <c r="D676" s="4">
        <v>38912</v>
      </c>
      <c r="E676" s="3">
        <v>0.61401620370370402</v>
      </c>
      <c r="F676">
        <v>4.34</v>
      </c>
      <c r="G676" t="str">
        <f t="shared" si="60"/>
        <v/>
      </c>
      <c r="H676" t="str">
        <f t="shared" si="61"/>
        <v/>
      </c>
      <c r="I676" t="str">
        <f t="shared" si="62"/>
        <v/>
      </c>
      <c r="J676" t="str">
        <f t="shared" si="63"/>
        <v/>
      </c>
      <c r="K676" t="str">
        <f t="shared" si="64"/>
        <v/>
      </c>
      <c r="L676" t="str">
        <f t="shared" si="65"/>
        <v/>
      </c>
    </row>
    <row r="677" spans="2:12" x14ac:dyDescent="0.2">
      <c r="C677" t="s">
        <v>428</v>
      </c>
      <c r="D677" s="4">
        <v>38912</v>
      </c>
      <c r="E677" s="3">
        <v>0.61408564814814803</v>
      </c>
      <c r="F677">
        <v>5.18</v>
      </c>
      <c r="G677" t="str">
        <f t="shared" si="60"/>
        <v/>
      </c>
      <c r="H677" t="str">
        <f t="shared" si="61"/>
        <v/>
      </c>
      <c r="I677" t="str">
        <f t="shared" si="62"/>
        <v/>
      </c>
      <c r="J677" t="str">
        <f t="shared" si="63"/>
        <v/>
      </c>
      <c r="K677" t="str">
        <f t="shared" si="64"/>
        <v/>
      </c>
      <c r="L677" t="str">
        <f t="shared" si="65"/>
        <v/>
      </c>
    </row>
    <row r="678" spans="2:12" x14ac:dyDescent="0.2">
      <c r="B678">
        <v>3</v>
      </c>
      <c r="C678" t="s">
        <v>429</v>
      </c>
      <c r="D678" s="4">
        <v>38912</v>
      </c>
      <c r="E678" s="3">
        <v>0.61443287037036998</v>
      </c>
      <c r="F678">
        <v>6.15</v>
      </c>
      <c r="G678">
        <f t="shared" si="60"/>
        <v>5.3</v>
      </c>
      <c r="H678">
        <f t="shared" si="61"/>
        <v>1.7156728514881092</v>
      </c>
      <c r="I678">
        <f t="shared" si="62"/>
        <v>0.85783642574405461</v>
      </c>
      <c r="J678" t="str">
        <f t="shared" si="63"/>
        <v/>
      </c>
      <c r="K678" t="str">
        <f t="shared" si="64"/>
        <v/>
      </c>
      <c r="L678" t="str">
        <f t="shared" si="65"/>
        <v/>
      </c>
    </row>
    <row r="679" spans="2:12" x14ac:dyDescent="0.2">
      <c r="C679" t="s">
        <v>430</v>
      </c>
      <c r="D679" s="4">
        <v>38912</v>
      </c>
      <c r="E679" s="3">
        <v>0.61450231481481499</v>
      </c>
      <c r="F679">
        <v>6.37</v>
      </c>
      <c r="G679" t="str">
        <f t="shared" si="60"/>
        <v/>
      </c>
      <c r="H679" t="str">
        <f t="shared" si="61"/>
        <v/>
      </c>
      <c r="I679" t="str">
        <f t="shared" si="62"/>
        <v/>
      </c>
      <c r="J679" t="str">
        <f t="shared" si="63"/>
        <v/>
      </c>
      <c r="K679" t="str">
        <f t="shared" si="64"/>
        <v/>
      </c>
      <c r="L679" t="str">
        <f t="shared" si="65"/>
        <v/>
      </c>
    </row>
    <row r="680" spans="2:12" x14ac:dyDescent="0.2">
      <c r="C680" t="s">
        <v>431</v>
      </c>
      <c r="D680" s="4">
        <v>38912</v>
      </c>
      <c r="E680" s="3">
        <v>0.61454861111111103</v>
      </c>
      <c r="F680">
        <v>2.74</v>
      </c>
      <c r="G680" t="str">
        <f t="shared" si="60"/>
        <v/>
      </c>
      <c r="H680" t="str">
        <f t="shared" si="61"/>
        <v/>
      </c>
      <c r="I680" t="str">
        <f t="shared" si="62"/>
        <v/>
      </c>
      <c r="J680" t="str">
        <f t="shared" si="63"/>
        <v/>
      </c>
      <c r="K680" t="str">
        <f t="shared" si="64"/>
        <v/>
      </c>
      <c r="L680" t="str">
        <f t="shared" si="65"/>
        <v/>
      </c>
    </row>
    <row r="681" spans="2:12" x14ac:dyDescent="0.2">
      <c r="C681" t="s">
        <v>432</v>
      </c>
      <c r="D681" s="4">
        <v>38912</v>
      </c>
      <c r="E681" s="3">
        <v>0.61464120370370401</v>
      </c>
      <c r="F681">
        <v>5.94</v>
      </c>
      <c r="G681" t="str">
        <f t="shared" si="60"/>
        <v/>
      </c>
      <c r="H681" t="str">
        <f t="shared" si="61"/>
        <v/>
      </c>
      <c r="I681" t="str">
        <f t="shared" si="62"/>
        <v/>
      </c>
      <c r="J681" t="str">
        <f t="shared" si="63"/>
        <v/>
      </c>
      <c r="K681" t="str">
        <f t="shared" si="64"/>
        <v/>
      </c>
      <c r="L681" t="str">
        <f t="shared" si="65"/>
        <v/>
      </c>
    </row>
    <row r="682" spans="2:12" x14ac:dyDescent="0.2">
      <c r="B682">
        <v>4</v>
      </c>
      <c r="C682" t="s">
        <v>433</v>
      </c>
      <c r="D682" s="4">
        <v>38912</v>
      </c>
      <c r="E682" s="3">
        <v>0.61489583333333298</v>
      </c>
      <c r="F682">
        <v>4.0999999999999996</v>
      </c>
      <c r="G682">
        <f t="shared" si="60"/>
        <v>4.3475000000000001</v>
      </c>
      <c r="H682">
        <f t="shared" si="61"/>
        <v>0.94999561402496357</v>
      </c>
      <c r="I682">
        <f t="shared" si="62"/>
        <v>0.47499780701248179</v>
      </c>
      <c r="J682" t="str">
        <f t="shared" si="63"/>
        <v/>
      </c>
      <c r="K682" t="str">
        <f t="shared" si="64"/>
        <v/>
      </c>
      <c r="L682" t="str">
        <f t="shared" si="65"/>
        <v/>
      </c>
    </row>
    <row r="683" spans="2:12" x14ac:dyDescent="0.2">
      <c r="C683" t="s">
        <v>434</v>
      </c>
      <c r="D683" s="4">
        <v>38912</v>
      </c>
      <c r="E683" s="3">
        <v>0.61493055555555498</v>
      </c>
      <c r="F683">
        <v>4.08</v>
      </c>
      <c r="G683" t="str">
        <f t="shared" si="60"/>
        <v/>
      </c>
      <c r="H683" t="str">
        <f t="shared" si="61"/>
        <v/>
      </c>
      <c r="I683" t="str">
        <f t="shared" si="62"/>
        <v/>
      </c>
      <c r="J683" t="str">
        <f t="shared" si="63"/>
        <v/>
      </c>
      <c r="K683" t="str">
        <f t="shared" si="64"/>
        <v/>
      </c>
      <c r="L683" t="str">
        <f t="shared" si="65"/>
        <v/>
      </c>
    </row>
    <row r="684" spans="2:12" x14ac:dyDescent="0.2">
      <c r="C684" t="s">
        <v>435</v>
      </c>
      <c r="D684" s="4">
        <v>38912</v>
      </c>
      <c r="E684" s="3">
        <v>0.61498842592592595</v>
      </c>
      <c r="F684">
        <v>3.5</v>
      </c>
      <c r="G684" t="str">
        <f t="shared" si="60"/>
        <v/>
      </c>
      <c r="H684" t="str">
        <f t="shared" si="61"/>
        <v/>
      </c>
      <c r="I684" t="str">
        <f t="shared" si="62"/>
        <v/>
      </c>
      <c r="J684" t="str">
        <f t="shared" si="63"/>
        <v/>
      </c>
      <c r="K684" t="str">
        <f t="shared" si="64"/>
        <v/>
      </c>
      <c r="L684" t="str">
        <f t="shared" si="65"/>
        <v/>
      </c>
    </row>
    <row r="685" spans="2:12" x14ac:dyDescent="0.2">
      <c r="C685" t="s">
        <v>436</v>
      </c>
      <c r="D685" s="4">
        <v>38912</v>
      </c>
      <c r="E685" s="3">
        <v>0.61510416666666701</v>
      </c>
      <c r="F685">
        <v>5.71</v>
      </c>
      <c r="G685" t="str">
        <f t="shared" si="60"/>
        <v/>
      </c>
      <c r="H685" t="str">
        <f t="shared" si="61"/>
        <v/>
      </c>
      <c r="I685" t="str">
        <f t="shared" si="62"/>
        <v/>
      </c>
      <c r="J685" t="str">
        <f t="shared" si="63"/>
        <v/>
      </c>
      <c r="K685" t="str">
        <f t="shared" si="64"/>
        <v/>
      </c>
      <c r="L685" t="str">
        <f t="shared" si="65"/>
        <v/>
      </c>
    </row>
    <row r="686" spans="2:12" x14ac:dyDescent="0.2">
      <c r="B686">
        <v>5</v>
      </c>
      <c r="C686" t="s">
        <v>437</v>
      </c>
      <c r="D686" s="4">
        <v>38912</v>
      </c>
      <c r="E686" s="3">
        <v>0.61555555555555497</v>
      </c>
      <c r="F686">
        <v>4.18</v>
      </c>
      <c r="G686">
        <f t="shared" ref="G686:G749" si="66">IF(B686&gt;0,(AVERAGE(F686:F689)),"")</f>
        <v>4.4574999999999996</v>
      </c>
      <c r="H686">
        <f t="shared" ref="H686:H749" si="67">IF(B686&gt;0,(STDEV(F686:F689)),"")</f>
        <v>0.18625699092025164</v>
      </c>
      <c r="I686">
        <f t="shared" ref="I686:I749" si="68">IF(B686&gt;0,STDEV($F686:$F689)/SQRT(COUNT($F686:$F689)),"")</f>
        <v>9.3128495460125818E-2</v>
      </c>
      <c r="J686" t="str">
        <f t="shared" ref="J686:J749" si="69">IF(A686&gt;0,(AVERAGE(F686:F709)),"")</f>
        <v/>
      </c>
      <c r="K686" t="str">
        <f t="shared" ref="K686:K749" si="70">IF(A686&gt;0,(STDEV(F686:F709)),"")</f>
        <v/>
      </c>
      <c r="L686" t="str">
        <f t="shared" ref="L686:L749" si="71">IF(A686&gt;0,STDEV($F686:$F709)/SQRT(COUNT($F686:$F709)),"")</f>
        <v/>
      </c>
    </row>
    <row r="687" spans="2:12" x14ac:dyDescent="0.2">
      <c r="C687" t="s">
        <v>438</v>
      </c>
      <c r="D687" s="4">
        <v>38912</v>
      </c>
      <c r="E687" s="3">
        <v>0.61560185185185201</v>
      </c>
      <c r="F687">
        <v>4.57</v>
      </c>
      <c r="G687" t="str">
        <f t="shared" si="66"/>
        <v/>
      </c>
      <c r="H687" t="str">
        <f t="shared" si="67"/>
        <v/>
      </c>
      <c r="I687" t="str">
        <f t="shared" si="68"/>
        <v/>
      </c>
      <c r="J687" t="str">
        <f t="shared" si="69"/>
        <v/>
      </c>
      <c r="K687" t="str">
        <f t="shared" si="70"/>
        <v/>
      </c>
      <c r="L687" t="str">
        <f t="shared" si="71"/>
        <v/>
      </c>
    </row>
    <row r="688" spans="2:12" x14ac:dyDescent="0.2">
      <c r="C688" t="s">
        <v>439</v>
      </c>
      <c r="D688" s="4">
        <v>38912</v>
      </c>
      <c r="E688" s="3">
        <v>0.61568287037036995</v>
      </c>
      <c r="F688">
        <v>4.5199999999999996</v>
      </c>
      <c r="G688" t="str">
        <f t="shared" si="66"/>
        <v/>
      </c>
      <c r="H688" t="str">
        <f t="shared" si="67"/>
        <v/>
      </c>
      <c r="I688" t="str">
        <f t="shared" si="68"/>
        <v/>
      </c>
      <c r="J688" t="str">
        <f t="shared" si="69"/>
        <v/>
      </c>
      <c r="K688" t="str">
        <f t="shared" si="70"/>
        <v/>
      </c>
      <c r="L688" t="str">
        <f t="shared" si="71"/>
        <v/>
      </c>
    </row>
    <row r="689" spans="1:12" x14ac:dyDescent="0.2">
      <c r="C689" t="s">
        <v>440</v>
      </c>
      <c r="D689" s="4">
        <v>38912</v>
      </c>
      <c r="E689" s="3">
        <v>0.61572916666666699</v>
      </c>
      <c r="F689">
        <v>4.5599999999999996</v>
      </c>
      <c r="G689" t="str">
        <f t="shared" si="66"/>
        <v/>
      </c>
      <c r="H689" t="str">
        <f t="shared" si="67"/>
        <v/>
      </c>
      <c r="I689" t="str">
        <f t="shared" si="68"/>
        <v/>
      </c>
      <c r="J689" t="str">
        <f t="shared" si="69"/>
        <v/>
      </c>
      <c r="K689" t="str">
        <f t="shared" si="70"/>
        <v/>
      </c>
      <c r="L689" t="str">
        <f t="shared" si="71"/>
        <v/>
      </c>
    </row>
    <row r="690" spans="1:12" x14ac:dyDescent="0.2">
      <c r="B690">
        <v>6</v>
      </c>
      <c r="C690" t="s">
        <v>441</v>
      </c>
      <c r="D690" s="4">
        <v>38912</v>
      </c>
      <c r="E690" s="3">
        <v>0.61677083333333305</v>
      </c>
      <c r="F690">
        <v>5.83</v>
      </c>
      <c r="G690">
        <f t="shared" si="66"/>
        <v>5.0649999999999995</v>
      </c>
      <c r="H690">
        <f t="shared" si="67"/>
        <v>0.60934390946328909</v>
      </c>
      <c r="I690">
        <f t="shared" si="68"/>
        <v>0.30467195473164455</v>
      </c>
      <c r="J690" t="str">
        <f t="shared" si="69"/>
        <v/>
      </c>
      <c r="K690" t="str">
        <f t="shared" si="70"/>
        <v/>
      </c>
      <c r="L690" t="str">
        <f t="shared" si="71"/>
        <v/>
      </c>
    </row>
    <row r="691" spans="1:12" x14ac:dyDescent="0.2">
      <c r="C691" t="s">
        <v>442</v>
      </c>
      <c r="D691" s="4">
        <v>38912</v>
      </c>
      <c r="E691" s="3">
        <v>0.61680555555555505</v>
      </c>
      <c r="F691">
        <v>5.13</v>
      </c>
      <c r="G691" t="str">
        <f t="shared" si="66"/>
        <v/>
      </c>
      <c r="H691" t="str">
        <f t="shared" si="67"/>
        <v/>
      </c>
      <c r="I691" t="str">
        <f t="shared" si="68"/>
        <v/>
      </c>
      <c r="J691" t="str">
        <f t="shared" si="69"/>
        <v/>
      </c>
      <c r="K691" t="str">
        <f t="shared" si="70"/>
        <v/>
      </c>
      <c r="L691" t="str">
        <f t="shared" si="71"/>
        <v/>
      </c>
    </row>
    <row r="692" spans="1:12" x14ac:dyDescent="0.2">
      <c r="C692" t="s">
        <v>443</v>
      </c>
      <c r="D692" s="4">
        <v>38912</v>
      </c>
      <c r="E692" s="3">
        <v>0.61688657407407399</v>
      </c>
      <c r="F692">
        <v>4.95</v>
      </c>
      <c r="G692" t="str">
        <f t="shared" si="66"/>
        <v/>
      </c>
      <c r="H692" t="str">
        <f t="shared" si="67"/>
        <v/>
      </c>
      <c r="I692" t="str">
        <f t="shared" si="68"/>
        <v/>
      </c>
      <c r="J692" t="str">
        <f t="shared" si="69"/>
        <v/>
      </c>
      <c r="K692" t="str">
        <f t="shared" si="70"/>
        <v/>
      </c>
      <c r="L692" t="str">
        <f t="shared" si="71"/>
        <v/>
      </c>
    </row>
    <row r="693" spans="1:12" x14ac:dyDescent="0.2">
      <c r="C693" t="s">
        <v>444</v>
      </c>
      <c r="D693" s="4">
        <v>38912</v>
      </c>
      <c r="E693" s="3">
        <v>0.61696759259259304</v>
      </c>
      <c r="F693">
        <v>4.3499999999999996</v>
      </c>
      <c r="G693" t="str">
        <f t="shared" si="66"/>
        <v/>
      </c>
      <c r="H693" t="str">
        <f t="shared" si="67"/>
        <v/>
      </c>
      <c r="I693" t="str">
        <f t="shared" si="68"/>
        <v/>
      </c>
      <c r="J693" t="str">
        <f t="shared" si="69"/>
        <v/>
      </c>
      <c r="K693" t="str">
        <f t="shared" si="70"/>
        <v/>
      </c>
      <c r="L693" t="str">
        <f t="shared" si="71"/>
        <v/>
      </c>
    </row>
    <row r="694" spans="1:12" x14ac:dyDescent="0.2">
      <c r="A694" s="2">
        <v>17</v>
      </c>
      <c r="B694">
        <v>1</v>
      </c>
      <c r="C694" t="s">
        <v>445</v>
      </c>
      <c r="D694" s="4">
        <v>38912</v>
      </c>
      <c r="E694" s="3">
        <v>0.63310185185185197</v>
      </c>
      <c r="F694">
        <v>4.55</v>
      </c>
      <c r="G694">
        <f t="shared" si="66"/>
        <v>4.665</v>
      </c>
      <c r="H694">
        <f t="shared" si="67"/>
        <v>0.36972963094672301</v>
      </c>
      <c r="I694">
        <f t="shared" si="68"/>
        <v>0.1848648154733615</v>
      </c>
      <c r="J694">
        <f t="shared" si="69"/>
        <v>4.3599999999999994</v>
      </c>
      <c r="K694">
        <f t="shared" si="70"/>
        <v>0.88096784721469312</v>
      </c>
      <c r="L694">
        <f t="shared" si="71"/>
        <v>0.17982680878951407</v>
      </c>
    </row>
    <row r="695" spans="1:12" x14ac:dyDescent="0.2">
      <c r="C695" t="s">
        <v>446</v>
      </c>
      <c r="D695" s="4">
        <v>38912</v>
      </c>
      <c r="E695" s="3">
        <v>0.63314814814814802</v>
      </c>
      <c r="F695">
        <v>4.22</v>
      </c>
      <c r="G695" t="str">
        <f t="shared" si="66"/>
        <v/>
      </c>
      <c r="H695" t="str">
        <f t="shared" si="67"/>
        <v/>
      </c>
      <c r="I695" t="str">
        <f t="shared" si="68"/>
        <v/>
      </c>
      <c r="J695" t="str">
        <f t="shared" si="69"/>
        <v/>
      </c>
      <c r="K695" t="str">
        <f t="shared" si="70"/>
        <v/>
      </c>
      <c r="L695" t="str">
        <f t="shared" si="71"/>
        <v/>
      </c>
    </row>
    <row r="696" spans="1:12" x14ac:dyDescent="0.2">
      <c r="C696" t="s">
        <v>447</v>
      </c>
      <c r="D696" s="4">
        <v>38912</v>
      </c>
      <c r="E696" s="3">
        <v>0.63322916666666695</v>
      </c>
      <c r="F696">
        <v>4.8</v>
      </c>
      <c r="G696" t="str">
        <f t="shared" si="66"/>
        <v/>
      </c>
      <c r="H696" t="str">
        <f t="shared" si="67"/>
        <v/>
      </c>
      <c r="I696" t="str">
        <f t="shared" si="68"/>
        <v/>
      </c>
      <c r="J696" t="str">
        <f t="shared" si="69"/>
        <v/>
      </c>
      <c r="K696" t="str">
        <f t="shared" si="70"/>
        <v/>
      </c>
      <c r="L696" t="str">
        <f t="shared" si="71"/>
        <v/>
      </c>
    </row>
    <row r="697" spans="1:12" x14ac:dyDescent="0.2">
      <c r="C697" t="s">
        <v>448</v>
      </c>
      <c r="D697" s="4">
        <v>38912</v>
      </c>
      <c r="E697" s="3">
        <v>0.63328703703703704</v>
      </c>
      <c r="F697">
        <v>5.09</v>
      </c>
      <c r="G697" t="str">
        <f t="shared" si="66"/>
        <v/>
      </c>
      <c r="H697" t="str">
        <f t="shared" si="67"/>
        <v/>
      </c>
      <c r="I697" t="str">
        <f t="shared" si="68"/>
        <v/>
      </c>
      <c r="J697" t="str">
        <f t="shared" si="69"/>
        <v/>
      </c>
      <c r="K697" t="str">
        <f t="shared" si="70"/>
        <v/>
      </c>
      <c r="L697" t="str">
        <f t="shared" si="71"/>
        <v/>
      </c>
    </row>
    <row r="698" spans="1:12" x14ac:dyDescent="0.2">
      <c r="B698">
        <v>2</v>
      </c>
      <c r="C698" t="s">
        <v>449</v>
      </c>
      <c r="D698" s="4">
        <v>38912</v>
      </c>
      <c r="E698" s="3">
        <v>0.63370370370370399</v>
      </c>
      <c r="F698">
        <v>3.78</v>
      </c>
      <c r="G698">
        <f t="shared" si="66"/>
        <v>4.6100000000000003</v>
      </c>
      <c r="H698">
        <f t="shared" si="67"/>
        <v>0.55767373974394097</v>
      </c>
      <c r="I698">
        <f t="shared" si="68"/>
        <v>0.27883686987197048</v>
      </c>
      <c r="J698" t="str">
        <f t="shared" si="69"/>
        <v/>
      </c>
      <c r="K698" t="str">
        <f t="shared" si="70"/>
        <v/>
      </c>
      <c r="L698" t="str">
        <f t="shared" si="71"/>
        <v/>
      </c>
    </row>
    <row r="699" spans="1:12" x14ac:dyDescent="0.2">
      <c r="C699" t="s">
        <v>450</v>
      </c>
      <c r="D699" s="4">
        <v>38912</v>
      </c>
      <c r="E699" s="3">
        <v>0.633738425925926</v>
      </c>
      <c r="F699">
        <v>4.8899999999999997</v>
      </c>
      <c r="G699" t="str">
        <f t="shared" si="66"/>
        <v/>
      </c>
      <c r="H699" t="str">
        <f t="shared" si="67"/>
        <v/>
      </c>
      <c r="I699" t="str">
        <f t="shared" si="68"/>
        <v/>
      </c>
      <c r="J699" t="str">
        <f t="shared" si="69"/>
        <v/>
      </c>
      <c r="K699" t="str">
        <f t="shared" si="70"/>
        <v/>
      </c>
      <c r="L699" t="str">
        <f t="shared" si="71"/>
        <v/>
      </c>
    </row>
    <row r="700" spans="1:12" x14ac:dyDescent="0.2">
      <c r="C700" t="s">
        <v>451</v>
      </c>
      <c r="D700" s="4">
        <v>38912</v>
      </c>
      <c r="E700" s="3">
        <v>0.63378472222222204</v>
      </c>
      <c r="F700">
        <v>4.97</v>
      </c>
      <c r="G700" t="str">
        <f t="shared" si="66"/>
        <v/>
      </c>
      <c r="H700" t="str">
        <f t="shared" si="67"/>
        <v/>
      </c>
      <c r="I700" t="str">
        <f t="shared" si="68"/>
        <v/>
      </c>
      <c r="J700" t="str">
        <f t="shared" si="69"/>
        <v/>
      </c>
      <c r="K700" t="str">
        <f t="shared" si="70"/>
        <v/>
      </c>
      <c r="L700" t="str">
        <f t="shared" si="71"/>
        <v/>
      </c>
    </row>
    <row r="701" spans="1:12" x14ac:dyDescent="0.2">
      <c r="C701" t="s">
        <v>452</v>
      </c>
      <c r="D701" s="4">
        <v>38912</v>
      </c>
      <c r="E701" s="3">
        <v>0.63381944444444405</v>
      </c>
      <c r="F701">
        <v>4.8</v>
      </c>
      <c r="G701" t="str">
        <f t="shared" si="66"/>
        <v/>
      </c>
      <c r="H701" t="str">
        <f t="shared" si="67"/>
        <v/>
      </c>
      <c r="I701" t="str">
        <f t="shared" si="68"/>
        <v/>
      </c>
      <c r="J701" t="str">
        <f t="shared" si="69"/>
        <v/>
      </c>
      <c r="K701" t="str">
        <f t="shared" si="70"/>
        <v/>
      </c>
      <c r="L701" t="str">
        <f t="shared" si="71"/>
        <v/>
      </c>
    </row>
    <row r="702" spans="1:12" x14ac:dyDescent="0.2">
      <c r="B702">
        <v>3</v>
      </c>
      <c r="C702" t="s">
        <v>453</v>
      </c>
      <c r="D702" s="4">
        <v>38912</v>
      </c>
      <c r="E702" s="3">
        <v>0.634467592592592</v>
      </c>
      <c r="F702">
        <v>4.9800000000000004</v>
      </c>
      <c r="G702">
        <f t="shared" si="66"/>
        <v>4.2149999999999999</v>
      </c>
      <c r="H702">
        <f t="shared" si="67"/>
        <v>0.73477887830285904</v>
      </c>
      <c r="I702">
        <f t="shared" si="68"/>
        <v>0.36738943915142952</v>
      </c>
      <c r="J702" t="str">
        <f t="shared" si="69"/>
        <v/>
      </c>
      <c r="K702" t="str">
        <f t="shared" si="70"/>
        <v/>
      </c>
      <c r="L702" t="str">
        <f t="shared" si="71"/>
        <v/>
      </c>
    </row>
    <row r="703" spans="1:12" x14ac:dyDescent="0.2">
      <c r="C703" t="s">
        <v>454</v>
      </c>
      <c r="D703" s="4">
        <v>38912</v>
      </c>
      <c r="E703" s="3">
        <v>0.63451388888888904</v>
      </c>
      <c r="F703">
        <v>4.57</v>
      </c>
      <c r="G703" t="str">
        <f t="shared" si="66"/>
        <v/>
      </c>
      <c r="H703" t="str">
        <f t="shared" si="67"/>
        <v/>
      </c>
      <c r="I703" t="str">
        <f t="shared" si="68"/>
        <v/>
      </c>
      <c r="J703" t="str">
        <f t="shared" si="69"/>
        <v/>
      </c>
      <c r="K703" t="str">
        <f t="shared" si="70"/>
        <v/>
      </c>
      <c r="L703" t="str">
        <f t="shared" si="71"/>
        <v/>
      </c>
    </row>
    <row r="704" spans="1:12" x14ac:dyDescent="0.2">
      <c r="C704" t="s">
        <v>455</v>
      </c>
      <c r="D704" s="4">
        <v>38912</v>
      </c>
      <c r="E704" s="3">
        <v>0.63456018518518498</v>
      </c>
      <c r="F704">
        <v>3.28</v>
      </c>
      <c r="G704" t="str">
        <f t="shared" si="66"/>
        <v/>
      </c>
      <c r="H704" t="str">
        <f t="shared" si="67"/>
        <v/>
      </c>
      <c r="I704" t="str">
        <f t="shared" si="68"/>
        <v/>
      </c>
      <c r="J704" t="str">
        <f t="shared" si="69"/>
        <v/>
      </c>
      <c r="K704" t="str">
        <f t="shared" si="70"/>
        <v/>
      </c>
      <c r="L704" t="str">
        <f t="shared" si="71"/>
        <v/>
      </c>
    </row>
    <row r="705" spans="1:12" x14ac:dyDescent="0.2">
      <c r="C705" t="s">
        <v>456</v>
      </c>
      <c r="D705" s="4">
        <v>38912</v>
      </c>
      <c r="E705" s="3">
        <v>0.63459490740740698</v>
      </c>
      <c r="F705">
        <v>4.03</v>
      </c>
      <c r="G705" t="str">
        <f t="shared" si="66"/>
        <v/>
      </c>
      <c r="H705" t="str">
        <f t="shared" si="67"/>
        <v/>
      </c>
      <c r="I705" t="str">
        <f t="shared" si="68"/>
        <v/>
      </c>
      <c r="J705" t="str">
        <f t="shared" si="69"/>
        <v/>
      </c>
      <c r="K705" t="str">
        <f t="shared" si="70"/>
        <v/>
      </c>
      <c r="L705" t="str">
        <f t="shared" si="71"/>
        <v/>
      </c>
    </row>
    <row r="706" spans="1:12" x14ac:dyDescent="0.2">
      <c r="B706">
        <v>4</v>
      </c>
      <c r="C706" t="s">
        <v>457</v>
      </c>
      <c r="D706" s="4">
        <v>38912</v>
      </c>
      <c r="E706" s="3">
        <v>0.63495370370370396</v>
      </c>
      <c r="F706">
        <v>2.5299999999999998</v>
      </c>
      <c r="G706">
        <f t="shared" si="66"/>
        <v>2.96</v>
      </c>
      <c r="H706">
        <f t="shared" si="67"/>
        <v>0.78629934927269796</v>
      </c>
      <c r="I706">
        <f t="shared" si="68"/>
        <v>0.39314967463634898</v>
      </c>
      <c r="J706" t="str">
        <f t="shared" si="69"/>
        <v/>
      </c>
      <c r="K706" t="str">
        <f t="shared" si="70"/>
        <v/>
      </c>
      <c r="L706" t="str">
        <f t="shared" si="71"/>
        <v/>
      </c>
    </row>
    <row r="707" spans="1:12" x14ac:dyDescent="0.2">
      <c r="C707" t="s">
        <v>458</v>
      </c>
      <c r="D707" s="4">
        <v>38912</v>
      </c>
      <c r="E707" s="3">
        <v>0.63502314814814798</v>
      </c>
      <c r="F707">
        <v>3.93</v>
      </c>
      <c r="G707" t="str">
        <f t="shared" si="66"/>
        <v/>
      </c>
      <c r="H707" t="str">
        <f t="shared" si="67"/>
        <v/>
      </c>
      <c r="I707" t="str">
        <f t="shared" si="68"/>
        <v/>
      </c>
      <c r="J707" t="str">
        <f t="shared" si="69"/>
        <v/>
      </c>
      <c r="K707" t="str">
        <f t="shared" si="70"/>
        <v/>
      </c>
      <c r="L707" t="str">
        <f t="shared" si="71"/>
        <v/>
      </c>
    </row>
    <row r="708" spans="1:12" x14ac:dyDescent="0.2">
      <c r="C708" t="s">
        <v>459</v>
      </c>
      <c r="D708" s="4">
        <v>38912</v>
      </c>
      <c r="E708" s="3">
        <v>0.63506944444444402</v>
      </c>
      <c r="F708">
        <v>3.23</v>
      </c>
      <c r="G708" t="str">
        <f t="shared" si="66"/>
        <v/>
      </c>
      <c r="H708" t="str">
        <f t="shared" si="67"/>
        <v/>
      </c>
      <c r="I708" t="str">
        <f t="shared" si="68"/>
        <v/>
      </c>
      <c r="J708" t="str">
        <f t="shared" si="69"/>
        <v/>
      </c>
      <c r="K708" t="str">
        <f t="shared" si="70"/>
        <v/>
      </c>
      <c r="L708" t="str">
        <f t="shared" si="71"/>
        <v/>
      </c>
    </row>
    <row r="709" spans="1:12" x14ac:dyDescent="0.2">
      <c r="C709" t="s">
        <v>678</v>
      </c>
      <c r="D709" s="4">
        <v>38912</v>
      </c>
      <c r="E709" s="3">
        <v>0.63511574074074095</v>
      </c>
      <c r="F709">
        <v>2.15</v>
      </c>
      <c r="G709" t="str">
        <f t="shared" si="66"/>
        <v/>
      </c>
      <c r="H709" t="str">
        <f t="shared" si="67"/>
        <v/>
      </c>
      <c r="I709" t="str">
        <f t="shared" si="68"/>
        <v/>
      </c>
      <c r="J709" t="str">
        <f t="shared" si="69"/>
        <v/>
      </c>
      <c r="K709" t="str">
        <f t="shared" si="70"/>
        <v/>
      </c>
      <c r="L709" t="str">
        <f t="shared" si="71"/>
        <v/>
      </c>
    </row>
    <row r="710" spans="1:12" x14ac:dyDescent="0.2">
      <c r="B710">
        <v>5</v>
      </c>
      <c r="C710" t="s">
        <v>679</v>
      </c>
      <c r="D710" s="4">
        <v>38912</v>
      </c>
      <c r="E710" s="3">
        <v>0.63583333333333303</v>
      </c>
      <c r="F710">
        <v>4.93</v>
      </c>
      <c r="G710">
        <f t="shared" si="66"/>
        <v>4.74</v>
      </c>
      <c r="H710">
        <f t="shared" si="67"/>
        <v>0.83466560170325887</v>
      </c>
      <c r="I710">
        <f t="shared" si="68"/>
        <v>0.41733280085162944</v>
      </c>
      <c r="J710" t="str">
        <f t="shared" si="69"/>
        <v/>
      </c>
      <c r="K710" t="str">
        <f t="shared" si="70"/>
        <v/>
      </c>
      <c r="L710" t="str">
        <f t="shared" si="71"/>
        <v/>
      </c>
    </row>
    <row r="711" spans="1:12" x14ac:dyDescent="0.2">
      <c r="C711" t="s">
        <v>680</v>
      </c>
      <c r="D711" s="4">
        <v>38912</v>
      </c>
      <c r="E711" s="3">
        <v>0.63586805555555503</v>
      </c>
      <c r="F711">
        <v>3.51</v>
      </c>
      <c r="G711" t="str">
        <f t="shared" si="66"/>
        <v/>
      </c>
      <c r="H711" t="str">
        <f t="shared" si="67"/>
        <v/>
      </c>
      <c r="I711" t="str">
        <f t="shared" si="68"/>
        <v/>
      </c>
      <c r="J711" t="str">
        <f t="shared" si="69"/>
        <v/>
      </c>
      <c r="K711" t="str">
        <f t="shared" si="70"/>
        <v/>
      </c>
      <c r="L711" t="str">
        <f t="shared" si="71"/>
        <v/>
      </c>
    </row>
    <row r="712" spans="1:12" x14ac:dyDescent="0.2">
      <c r="C712" t="s">
        <v>681</v>
      </c>
      <c r="D712" s="4">
        <v>38912</v>
      </c>
      <c r="E712" s="3">
        <v>0.63591435185185197</v>
      </c>
      <c r="F712">
        <v>5.25</v>
      </c>
      <c r="G712" t="str">
        <f t="shared" si="66"/>
        <v/>
      </c>
      <c r="H712" t="str">
        <f t="shared" si="67"/>
        <v/>
      </c>
      <c r="I712" t="str">
        <f t="shared" si="68"/>
        <v/>
      </c>
      <c r="J712" t="str">
        <f t="shared" si="69"/>
        <v/>
      </c>
      <c r="K712" t="str">
        <f t="shared" si="70"/>
        <v/>
      </c>
      <c r="L712" t="str">
        <f t="shared" si="71"/>
        <v/>
      </c>
    </row>
    <row r="713" spans="1:12" x14ac:dyDescent="0.2">
      <c r="C713" t="s">
        <v>682</v>
      </c>
      <c r="D713" s="4">
        <v>38912</v>
      </c>
      <c r="E713" s="3">
        <v>0.63594907407407397</v>
      </c>
      <c r="F713">
        <v>5.27</v>
      </c>
      <c r="G713" t="str">
        <f t="shared" si="66"/>
        <v/>
      </c>
      <c r="H713" t="str">
        <f t="shared" si="67"/>
        <v/>
      </c>
      <c r="I713" t="str">
        <f t="shared" si="68"/>
        <v/>
      </c>
      <c r="J713" t="str">
        <f t="shared" si="69"/>
        <v/>
      </c>
      <c r="K713" t="str">
        <f t="shared" si="70"/>
        <v/>
      </c>
      <c r="L713" t="str">
        <f t="shared" si="71"/>
        <v/>
      </c>
    </row>
    <row r="714" spans="1:12" x14ac:dyDescent="0.2">
      <c r="B714">
        <v>6</v>
      </c>
      <c r="C714" t="s">
        <v>683</v>
      </c>
      <c r="D714" s="4">
        <v>38912</v>
      </c>
      <c r="E714" s="3">
        <v>0.63628472222222199</v>
      </c>
      <c r="F714">
        <v>5.01</v>
      </c>
      <c r="G714">
        <f t="shared" si="66"/>
        <v>4.97</v>
      </c>
      <c r="H714">
        <f t="shared" si="67"/>
        <v>0.33196385345395646</v>
      </c>
      <c r="I714">
        <f t="shared" si="68"/>
        <v>0.16598192672697823</v>
      </c>
      <c r="J714" t="str">
        <f t="shared" si="69"/>
        <v/>
      </c>
      <c r="K714" t="str">
        <f t="shared" si="70"/>
        <v/>
      </c>
      <c r="L714" t="str">
        <f t="shared" si="71"/>
        <v/>
      </c>
    </row>
    <row r="715" spans="1:12" x14ac:dyDescent="0.2">
      <c r="C715" t="s">
        <v>684</v>
      </c>
      <c r="D715" s="4">
        <v>38912</v>
      </c>
      <c r="E715" s="3">
        <v>0.63633101851851803</v>
      </c>
      <c r="F715">
        <v>4.49</v>
      </c>
      <c r="G715" t="str">
        <f t="shared" si="66"/>
        <v/>
      </c>
      <c r="H715" t="str">
        <f t="shared" si="67"/>
        <v/>
      </c>
      <c r="I715" t="str">
        <f t="shared" si="68"/>
        <v/>
      </c>
      <c r="J715" t="str">
        <f t="shared" si="69"/>
        <v/>
      </c>
      <c r="K715" t="str">
        <f t="shared" si="70"/>
        <v/>
      </c>
      <c r="L715" t="str">
        <f t="shared" si="71"/>
        <v/>
      </c>
    </row>
    <row r="716" spans="1:12" x14ac:dyDescent="0.2">
      <c r="C716" t="s">
        <v>685</v>
      </c>
      <c r="D716" s="4">
        <v>38912</v>
      </c>
      <c r="E716" s="3">
        <v>0.63637731481481496</v>
      </c>
      <c r="F716">
        <v>5.22</v>
      </c>
      <c r="G716" t="str">
        <f t="shared" si="66"/>
        <v/>
      </c>
      <c r="H716" t="str">
        <f t="shared" si="67"/>
        <v/>
      </c>
      <c r="I716" t="str">
        <f t="shared" si="68"/>
        <v/>
      </c>
      <c r="J716" t="str">
        <f t="shared" si="69"/>
        <v/>
      </c>
      <c r="K716" t="str">
        <f t="shared" si="70"/>
        <v/>
      </c>
      <c r="L716" t="str">
        <f t="shared" si="71"/>
        <v/>
      </c>
    </row>
    <row r="717" spans="1:12" x14ac:dyDescent="0.2">
      <c r="C717" t="s">
        <v>686</v>
      </c>
      <c r="D717" s="4">
        <v>38912</v>
      </c>
      <c r="E717" s="3">
        <v>0.63642361111111101</v>
      </c>
      <c r="F717">
        <v>5.16</v>
      </c>
      <c r="G717" t="str">
        <f t="shared" si="66"/>
        <v/>
      </c>
      <c r="H717" t="str">
        <f t="shared" si="67"/>
        <v/>
      </c>
      <c r="I717" t="str">
        <f t="shared" si="68"/>
        <v/>
      </c>
      <c r="J717" t="str">
        <f t="shared" si="69"/>
        <v/>
      </c>
      <c r="K717" t="str">
        <f t="shared" si="70"/>
        <v/>
      </c>
      <c r="L717" t="str">
        <f t="shared" si="71"/>
        <v/>
      </c>
    </row>
    <row r="718" spans="1:12" x14ac:dyDescent="0.2">
      <c r="A718" s="2" t="s">
        <v>687</v>
      </c>
      <c r="B718">
        <v>1</v>
      </c>
      <c r="C718" t="s">
        <v>688</v>
      </c>
      <c r="D718" s="4">
        <v>38912</v>
      </c>
      <c r="E718" s="3">
        <v>0.64833333333333298</v>
      </c>
      <c r="F718">
        <v>4.9800000000000004</v>
      </c>
      <c r="G718">
        <f t="shared" si="66"/>
        <v>4.5750000000000002</v>
      </c>
      <c r="H718">
        <f t="shared" si="67"/>
        <v>0.66720811345985997</v>
      </c>
      <c r="I718">
        <f t="shared" si="68"/>
        <v>0.33360405672992999</v>
      </c>
      <c r="J718">
        <f t="shared" si="69"/>
        <v>4.9283333333333328</v>
      </c>
      <c r="K718">
        <f t="shared" si="70"/>
        <v>0.98028242011596434</v>
      </c>
      <c r="L718">
        <f t="shared" si="71"/>
        <v>0.20009931109206042</v>
      </c>
    </row>
    <row r="719" spans="1:12" x14ac:dyDescent="0.2">
      <c r="C719" t="s">
        <v>689</v>
      </c>
      <c r="D719" s="4">
        <v>38912</v>
      </c>
      <c r="E719" s="3">
        <v>0.64837962962963003</v>
      </c>
      <c r="F719">
        <v>5.12</v>
      </c>
      <c r="G719" t="str">
        <f t="shared" si="66"/>
        <v/>
      </c>
      <c r="H719" t="str">
        <f t="shared" si="67"/>
        <v/>
      </c>
      <c r="I719" t="str">
        <f t="shared" si="68"/>
        <v/>
      </c>
      <c r="J719" t="str">
        <f t="shared" si="69"/>
        <v/>
      </c>
      <c r="K719" t="str">
        <f t="shared" si="70"/>
        <v/>
      </c>
      <c r="L719" t="str">
        <f t="shared" si="71"/>
        <v/>
      </c>
    </row>
    <row r="720" spans="1:12" x14ac:dyDescent="0.2">
      <c r="C720" t="s">
        <v>690</v>
      </c>
      <c r="D720" s="4">
        <v>38912</v>
      </c>
      <c r="E720" s="3">
        <v>0.64842592592592596</v>
      </c>
      <c r="F720">
        <v>3.64</v>
      </c>
      <c r="G720" t="str">
        <f t="shared" si="66"/>
        <v/>
      </c>
      <c r="H720" t="str">
        <f t="shared" si="67"/>
        <v/>
      </c>
      <c r="I720" t="str">
        <f t="shared" si="68"/>
        <v/>
      </c>
      <c r="J720" t="str">
        <f t="shared" si="69"/>
        <v/>
      </c>
      <c r="K720" t="str">
        <f t="shared" si="70"/>
        <v/>
      </c>
      <c r="L720" t="str">
        <f t="shared" si="71"/>
        <v/>
      </c>
    </row>
    <row r="721" spans="2:12" x14ac:dyDescent="0.2">
      <c r="C721" t="s">
        <v>474</v>
      </c>
      <c r="D721" s="4">
        <v>38912</v>
      </c>
      <c r="E721" s="3">
        <v>0.64847222222222201</v>
      </c>
      <c r="F721">
        <v>4.5599999999999996</v>
      </c>
      <c r="G721" t="str">
        <f t="shared" si="66"/>
        <v/>
      </c>
      <c r="H721" t="str">
        <f t="shared" si="67"/>
        <v/>
      </c>
      <c r="I721" t="str">
        <f t="shared" si="68"/>
        <v/>
      </c>
      <c r="J721" t="str">
        <f t="shared" si="69"/>
        <v/>
      </c>
      <c r="K721" t="str">
        <f t="shared" si="70"/>
        <v/>
      </c>
      <c r="L721" t="str">
        <f t="shared" si="71"/>
        <v/>
      </c>
    </row>
    <row r="722" spans="2:12" x14ac:dyDescent="0.2">
      <c r="B722">
        <v>2</v>
      </c>
      <c r="C722" t="s">
        <v>475</v>
      </c>
      <c r="D722" s="4">
        <v>38912</v>
      </c>
      <c r="E722" s="3">
        <v>0.64868055555555504</v>
      </c>
      <c r="F722">
        <v>5.71</v>
      </c>
      <c r="G722">
        <f t="shared" si="66"/>
        <v>4.91</v>
      </c>
      <c r="H722">
        <f t="shared" si="67"/>
        <v>0.79511005527537015</v>
      </c>
      <c r="I722">
        <f t="shared" si="68"/>
        <v>0.39755502763768508</v>
      </c>
      <c r="J722" t="str">
        <f t="shared" si="69"/>
        <v/>
      </c>
      <c r="K722" t="str">
        <f t="shared" si="70"/>
        <v/>
      </c>
      <c r="L722" t="str">
        <f t="shared" si="71"/>
        <v/>
      </c>
    </row>
    <row r="723" spans="2:12" x14ac:dyDescent="0.2">
      <c r="C723" t="s">
        <v>476</v>
      </c>
      <c r="D723" s="4">
        <v>38912</v>
      </c>
      <c r="E723" s="3">
        <v>0.64873842592592601</v>
      </c>
      <c r="F723">
        <v>5.17</v>
      </c>
      <c r="G723" t="str">
        <f t="shared" si="66"/>
        <v/>
      </c>
      <c r="H723" t="str">
        <f t="shared" si="67"/>
        <v/>
      </c>
      <c r="I723" t="str">
        <f t="shared" si="68"/>
        <v/>
      </c>
      <c r="J723" t="str">
        <f t="shared" si="69"/>
        <v/>
      </c>
      <c r="K723" t="str">
        <f t="shared" si="70"/>
        <v/>
      </c>
      <c r="L723" t="str">
        <f t="shared" si="71"/>
        <v/>
      </c>
    </row>
    <row r="724" spans="2:12" x14ac:dyDescent="0.2">
      <c r="C724" t="s">
        <v>477</v>
      </c>
      <c r="D724" s="4">
        <v>38912</v>
      </c>
      <c r="E724" s="3">
        <v>0.64878472222222205</v>
      </c>
      <c r="F724">
        <v>3.82</v>
      </c>
      <c r="G724" t="str">
        <f t="shared" si="66"/>
        <v/>
      </c>
      <c r="H724" t="str">
        <f t="shared" si="67"/>
        <v/>
      </c>
      <c r="I724" t="str">
        <f t="shared" si="68"/>
        <v/>
      </c>
      <c r="J724" t="str">
        <f t="shared" si="69"/>
        <v/>
      </c>
      <c r="K724" t="str">
        <f t="shared" si="70"/>
        <v/>
      </c>
      <c r="L724" t="str">
        <f t="shared" si="71"/>
        <v/>
      </c>
    </row>
    <row r="725" spans="2:12" x14ac:dyDescent="0.2">
      <c r="C725" t="s">
        <v>478</v>
      </c>
      <c r="D725" s="4">
        <v>38912</v>
      </c>
      <c r="E725" s="3">
        <v>0.64883101851851799</v>
      </c>
      <c r="F725">
        <v>4.9400000000000004</v>
      </c>
      <c r="G725" t="str">
        <f t="shared" si="66"/>
        <v/>
      </c>
      <c r="H725" t="str">
        <f t="shared" si="67"/>
        <v/>
      </c>
      <c r="I725" t="str">
        <f t="shared" si="68"/>
        <v/>
      </c>
      <c r="J725" t="str">
        <f t="shared" si="69"/>
        <v/>
      </c>
      <c r="K725" t="str">
        <f t="shared" si="70"/>
        <v/>
      </c>
      <c r="L725" t="str">
        <f t="shared" si="71"/>
        <v/>
      </c>
    </row>
    <row r="726" spans="2:12" x14ac:dyDescent="0.2">
      <c r="B726">
        <v>3</v>
      </c>
      <c r="C726" t="s">
        <v>479</v>
      </c>
      <c r="D726" s="4">
        <v>38912</v>
      </c>
      <c r="E726" s="3">
        <v>0.64920138888888901</v>
      </c>
      <c r="F726">
        <v>4.24</v>
      </c>
      <c r="G726">
        <f t="shared" si="66"/>
        <v>4.3275000000000006</v>
      </c>
      <c r="H726">
        <f t="shared" si="67"/>
        <v>0.18997806890972102</v>
      </c>
      <c r="I726">
        <f t="shared" si="68"/>
        <v>9.498903445486051E-2</v>
      </c>
      <c r="J726" t="str">
        <f t="shared" si="69"/>
        <v/>
      </c>
      <c r="K726" t="str">
        <f t="shared" si="70"/>
        <v/>
      </c>
      <c r="L726" t="str">
        <f t="shared" si="71"/>
        <v/>
      </c>
    </row>
    <row r="727" spans="2:12" x14ac:dyDescent="0.2">
      <c r="C727" t="s">
        <v>480</v>
      </c>
      <c r="D727" s="4">
        <v>38912</v>
      </c>
      <c r="E727" s="3">
        <v>0.64927083333333302</v>
      </c>
      <c r="F727">
        <v>4.2</v>
      </c>
      <c r="G727" t="str">
        <f t="shared" si="66"/>
        <v/>
      </c>
      <c r="H727" t="str">
        <f t="shared" si="67"/>
        <v/>
      </c>
      <c r="I727" t="str">
        <f t="shared" si="68"/>
        <v/>
      </c>
      <c r="J727" t="str">
        <f t="shared" si="69"/>
        <v/>
      </c>
      <c r="K727" t="str">
        <f t="shared" si="70"/>
        <v/>
      </c>
      <c r="L727" t="str">
        <f t="shared" si="71"/>
        <v/>
      </c>
    </row>
    <row r="728" spans="2:12" x14ac:dyDescent="0.2">
      <c r="C728" t="s">
        <v>481</v>
      </c>
      <c r="D728" s="4">
        <v>38912</v>
      </c>
      <c r="E728" s="3">
        <v>0.649363425925926</v>
      </c>
      <c r="F728">
        <v>4.26</v>
      </c>
      <c r="G728" t="str">
        <f t="shared" si="66"/>
        <v/>
      </c>
      <c r="H728" t="str">
        <f t="shared" si="67"/>
        <v/>
      </c>
      <c r="I728" t="str">
        <f t="shared" si="68"/>
        <v/>
      </c>
      <c r="J728" t="str">
        <f t="shared" si="69"/>
        <v/>
      </c>
      <c r="K728" t="str">
        <f t="shared" si="70"/>
        <v/>
      </c>
      <c r="L728" t="str">
        <f t="shared" si="71"/>
        <v/>
      </c>
    </row>
    <row r="729" spans="2:12" x14ac:dyDescent="0.2">
      <c r="C729" t="s">
        <v>277</v>
      </c>
      <c r="D729" s="4">
        <v>38912</v>
      </c>
      <c r="E729" s="3">
        <v>0.64942129629629597</v>
      </c>
      <c r="F729">
        <v>4.6100000000000003</v>
      </c>
      <c r="G729" t="str">
        <f t="shared" si="66"/>
        <v/>
      </c>
      <c r="H729" t="str">
        <f t="shared" si="67"/>
        <v/>
      </c>
      <c r="I729" t="str">
        <f t="shared" si="68"/>
        <v/>
      </c>
      <c r="J729" t="str">
        <f t="shared" si="69"/>
        <v/>
      </c>
      <c r="K729" t="str">
        <f t="shared" si="70"/>
        <v/>
      </c>
      <c r="L729" t="str">
        <f t="shared" si="71"/>
        <v/>
      </c>
    </row>
    <row r="730" spans="2:12" x14ac:dyDescent="0.2">
      <c r="B730">
        <v>4</v>
      </c>
      <c r="C730" t="s">
        <v>278</v>
      </c>
      <c r="D730" s="4">
        <v>38912</v>
      </c>
      <c r="E730" s="3">
        <v>0.64974537037036995</v>
      </c>
      <c r="F730">
        <v>6.39</v>
      </c>
      <c r="G730">
        <f t="shared" si="66"/>
        <v>5.3449999999999998</v>
      </c>
      <c r="H730">
        <f t="shared" si="67"/>
        <v>0.75190868239878161</v>
      </c>
      <c r="I730">
        <f t="shared" si="68"/>
        <v>0.37595434119939081</v>
      </c>
      <c r="J730" t="str">
        <f t="shared" si="69"/>
        <v/>
      </c>
      <c r="K730" t="str">
        <f t="shared" si="70"/>
        <v/>
      </c>
      <c r="L730" t="str">
        <f t="shared" si="71"/>
        <v/>
      </c>
    </row>
    <row r="731" spans="2:12" x14ac:dyDescent="0.2">
      <c r="C731" t="s">
        <v>279</v>
      </c>
      <c r="D731" s="4">
        <v>38912</v>
      </c>
      <c r="E731" s="3">
        <v>0.64980324074074103</v>
      </c>
      <c r="F731">
        <v>4.96</v>
      </c>
      <c r="G731" t="str">
        <f t="shared" si="66"/>
        <v/>
      </c>
      <c r="H731" t="str">
        <f t="shared" si="67"/>
        <v/>
      </c>
      <c r="I731" t="str">
        <f t="shared" si="68"/>
        <v/>
      </c>
      <c r="J731" t="str">
        <f t="shared" si="69"/>
        <v/>
      </c>
      <c r="K731" t="str">
        <f t="shared" si="70"/>
        <v/>
      </c>
      <c r="L731" t="str">
        <f t="shared" si="71"/>
        <v/>
      </c>
    </row>
    <row r="732" spans="2:12" x14ac:dyDescent="0.2">
      <c r="C732" t="s">
        <v>280</v>
      </c>
      <c r="D732" s="4">
        <v>38912</v>
      </c>
      <c r="E732" s="3">
        <v>0.64987268518518504</v>
      </c>
      <c r="F732">
        <v>4.67</v>
      </c>
      <c r="G732" t="str">
        <f t="shared" si="66"/>
        <v/>
      </c>
      <c r="H732" t="str">
        <f t="shared" si="67"/>
        <v/>
      </c>
      <c r="I732" t="str">
        <f t="shared" si="68"/>
        <v/>
      </c>
      <c r="J732" t="str">
        <f t="shared" si="69"/>
        <v/>
      </c>
      <c r="K732" t="str">
        <f t="shared" si="70"/>
        <v/>
      </c>
      <c r="L732" t="str">
        <f t="shared" si="71"/>
        <v/>
      </c>
    </row>
    <row r="733" spans="2:12" x14ac:dyDescent="0.2">
      <c r="C733" t="s">
        <v>281</v>
      </c>
      <c r="D733" s="4">
        <v>38912</v>
      </c>
      <c r="E733" s="3">
        <v>0.64995370370370398</v>
      </c>
      <c r="F733">
        <v>5.36</v>
      </c>
      <c r="G733" t="str">
        <f t="shared" si="66"/>
        <v/>
      </c>
      <c r="H733" t="str">
        <f t="shared" si="67"/>
        <v/>
      </c>
      <c r="I733" t="str">
        <f t="shared" si="68"/>
        <v/>
      </c>
      <c r="J733" t="str">
        <f t="shared" si="69"/>
        <v/>
      </c>
      <c r="K733" t="str">
        <f t="shared" si="70"/>
        <v/>
      </c>
      <c r="L733" t="str">
        <f t="shared" si="71"/>
        <v/>
      </c>
    </row>
    <row r="734" spans="2:12" x14ac:dyDescent="0.2">
      <c r="B734">
        <v>5</v>
      </c>
      <c r="C734" t="s">
        <v>282</v>
      </c>
      <c r="D734" s="4">
        <v>38912</v>
      </c>
      <c r="E734" s="3">
        <v>0.65034722222222197</v>
      </c>
      <c r="F734">
        <v>4.7699999999999996</v>
      </c>
      <c r="G734">
        <f t="shared" si="66"/>
        <v>4.5074999999999994</v>
      </c>
      <c r="H734">
        <f t="shared" si="67"/>
        <v>1.2514092056557702</v>
      </c>
      <c r="I734">
        <f t="shared" si="68"/>
        <v>0.62570460282788509</v>
      </c>
      <c r="J734" t="str">
        <f t="shared" si="69"/>
        <v/>
      </c>
      <c r="K734" t="str">
        <f t="shared" si="70"/>
        <v/>
      </c>
      <c r="L734" t="str">
        <f t="shared" si="71"/>
        <v/>
      </c>
    </row>
    <row r="735" spans="2:12" x14ac:dyDescent="0.2">
      <c r="C735" t="s">
        <v>283</v>
      </c>
      <c r="D735" s="4">
        <v>38912</v>
      </c>
      <c r="E735" s="3">
        <v>0.65039351851851801</v>
      </c>
      <c r="F735">
        <v>5.47</v>
      </c>
      <c r="G735" t="str">
        <f t="shared" si="66"/>
        <v/>
      </c>
      <c r="H735" t="str">
        <f t="shared" si="67"/>
        <v/>
      </c>
      <c r="I735" t="str">
        <f t="shared" si="68"/>
        <v/>
      </c>
      <c r="J735" t="str">
        <f t="shared" si="69"/>
        <v/>
      </c>
      <c r="K735" t="str">
        <f t="shared" si="70"/>
        <v/>
      </c>
      <c r="L735" t="str">
        <f t="shared" si="71"/>
        <v/>
      </c>
    </row>
    <row r="736" spans="2:12" x14ac:dyDescent="0.2">
      <c r="C736" t="s">
        <v>284</v>
      </c>
      <c r="D736" s="4">
        <v>38912</v>
      </c>
      <c r="E736" s="3">
        <v>0.65045138888888898</v>
      </c>
      <c r="F736">
        <v>5.1100000000000003</v>
      </c>
      <c r="G736" t="str">
        <f t="shared" si="66"/>
        <v/>
      </c>
      <c r="H736" t="str">
        <f t="shared" si="67"/>
        <v/>
      </c>
      <c r="I736" t="str">
        <f t="shared" si="68"/>
        <v/>
      </c>
      <c r="J736" t="str">
        <f t="shared" si="69"/>
        <v/>
      </c>
      <c r="K736" t="str">
        <f t="shared" si="70"/>
        <v/>
      </c>
      <c r="L736" t="str">
        <f t="shared" si="71"/>
        <v/>
      </c>
    </row>
    <row r="737" spans="1:12" x14ac:dyDescent="0.2">
      <c r="C737" t="s">
        <v>285</v>
      </c>
      <c r="D737" s="4">
        <v>38912</v>
      </c>
      <c r="E737" s="3">
        <v>0.65050925925925895</v>
      </c>
      <c r="F737">
        <v>2.68</v>
      </c>
      <c r="G737" t="str">
        <f t="shared" si="66"/>
        <v/>
      </c>
      <c r="H737" t="str">
        <f t="shared" si="67"/>
        <v/>
      </c>
      <c r="I737" t="str">
        <f t="shared" si="68"/>
        <v/>
      </c>
      <c r="J737" t="str">
        <f t="shared" si="69"/>
        <v/>
      </c>
      <c r="K737" t="str">
        <f t="shared" si="70"/>
        <v/>
      </c>
      <c r="L737" t="str">
        <f t="shared" si="71"/>
        <v/>
      </c>
    </row>
    <row r="738" spans="1:12" x14ac:dyDescent="0.2">
      <c r="B738">
        <v>6</v>
      </c>
      <c r="C738" t="s">
        <v>286</v>
      </c>
      <c r="D738" s="4">
        <v>38912</v>
      </c>
      <c r="E738" s="3">
        <v>0.65113425925925905</v>
      </c>
      <c r="F738">
        <v>6.6</v>
      </c>
      <c r="G738">
        <f t="shared" si="66"/>
        <v>5.9050000000000002</v>
      </c>
      <c r="H738">
        <f t="shared" si="67"/>
        <v>1.3171054121317181</v>
      </c>
      <c r="I738">
        <f t="shared" si="68"/>
        <v>0.65855270606585903</v>
      </c>
      <c r="J738" t="str">
        <f t="shared" si="69"/>
        <v/>
      </c>
      <c r="K738" t="str">
        <f t="shared" si="70"/>
        <v/>
      </c>
      <c r="L738" t="str">
        <f t="shared" si="71"/>
        <v/>
      </c>
    </row>
    <row r="739" spans="1:12" x14ac:dyDescent="0.2">
      <c r="C739" t="s">
        <v>287</v>
      </c>
      <c r="D739" s="4">
        <v>38912</v>
      </c>
      <c r="E739" s="3">
        <v>0.65119212962962902</v>
      </c>
      <c r="F739">
        <v>7.4</v>
      </c>
      <c r="G739" t="str">
        <f t="shared" si="66"/>
        <v/>
      </c>
      <c r="H739" t="str">
        <f t="shared" si="67"/>
        <v/>
      </c>
      <c r="I739" t="str">
        <f t="shared" si="68"/>
        <v/>
      </c>
      <c r="J739" t="str">
        <f t="shared" si="69"/>
        <v/>
      </c>
      <c r="K739" t="str">
        <f t="shared" si="70"/>
        <v/>
      </c>
      <c r="L739" t="str">
        <f t="shared" si="71"/>
        <v/>
      </c>
    </row>
    <row r="740" spans="1:12" x14ac:dyDescent="0.2">
      <c r="C740" t="s">
        <v>502</v>
      </c>
      <c r="D740" s="4">
        <v>38912</v>
      </c>
      <c r="E740" s="3">
        <v>0.65122685185185203</v>
      </c>
      <c r="F740">
        <v>4.5999999999999996</v>
      </c>
      <c r="G740" t="str">
        <f t="shared" si="66"/>
        <v/>
      </c>
      <c r="H740" t="str">
        <f t="shared" si="67"/>
        <v/>
      </c>
      <c r="I740" t="str">
        <f t="shared" si="68"/>
        <v/>
      </c>
      <c r="J740" t="str">
        <f t="shared" si="69"/>
        <v/>
      </c>
      <c r="K740" t="str">
        <f t="shared" si="70"/>
        <v/>
      </c>
      <c r="L740" t="str">
        <f t="shared" si="71"/>
        <v/>
      </c>
    </row>
    <row r="741" spans="1:12" x14ac:dyDescent="0.2">
      <c r="C741" t="s">
        <v>503</v>
      </c>
      <c r="D741" s="4">
        <v>38912</v>
      </c>
      <c r="E741" s="3">
        <v>0.65131944444444401</v>
      </c>
      <c r="F741">
        <v>5.0199999999999996</v>
      </c>
      <c r="G741" t="str">
        <f t="shared" si="66"/>
        <v/>
      </c>
      <c r="H741" t="str">
        <f t="shared" si="67"/>
        <v/>
      </c>
      <c r="I741" t="str">
        <f t="shared" si="68"/>
        <v/>
      </c>
      <c r="J741" t="str">
        <f t="shared" si="69"/>
        <v/>
      </c>
      <c r="K741" t="str">
        <f t="shared" si="70"/>
        <v/>
      </c>
      <c r="L741" t="str">
        <f t="shared" si="71"/>
        <v/>
      </c>
    </row>
    <row r="742" spans="1:12" x14ac:dyDescent="0.2">
      <c r="A742" s="2" t="s">
        <v>504</v>
      </c>
      <c r="B742">
        <v>1</v>
      </c>
      <c r="C742" t="s">
        <v>505</v>
      </c>
      <c r="D742" s="4">
        <v>38912</v>
      </c>
      <c r="E742" s="3">
        <v>0.65719907407407396</v>
      </c>
      <c r="F742">
        <v>2.6</v>
      </c>
      <c r="G742">
        <f t="shared" si="66"/>
        <v>3.4249999999999998</v>
      </c>
      <c r="H742">
        <f t="shared" si="67"/>
        <v>0.87960218280766156</v>
      </c>
      <c r="I742">
        <f t="shared" si="68"/>
        <v>0.43980109140383078</v>
      </c>
      <c r="J742">
        <f t="shared" si="69"/>
        <v>4.2187500000000009</v>
      </c>
      <c r="K742">
        <f t="shared" si="70"/>
        <v>1.0505291109928705</v>
      </c>
      <c r="L742">
        <f t="shared" si="71"/>
        <v>0.21443835682268061</v>
      </c>
    </row>
    <row r="743" spans="1:12" x14ac:dyDescent="0.2">
      <c r="C743" t="s">
        <v>506</v>
      </c>
      <c r="D743" s="4">
        <v>38912</v>
      </c>
      <c r="E743" s="3">
        <v>0.65724537037037001</v>
      </c>
      <c r="F743">
        <v>3.96</v>
      </c>
      <c r="G743" t="str">
        <f t="shared" si="66"/>
        <v/>
      </c>
      <c r="H743" t="str">
        <f t="shared" si="67"/>
        <v/>
      </c>
      <c r="I743" t="str">
        <f t="shared" si="68"/>
        <v/>
      </c>
      <c r="J743" t="str">
        <f t="shared" si="69"/>
        <v/>
      </c>
      <c r="K743" t="str">
        <f t="shared" si="70"/>
        <v/>
      </c>
      <c r="L743" t="str">
        <f t="shared" si="71"/>
        <v/>
      </c>
    </row>
    <row r="744" spans="1:12" x14ac:dyDescent="0.2">
      <c r="C744" t="s">
        <v>507</v>
      </c>
      <c r="D744" s="4">
        <v>38912</v>
      </c>
      <c r="E744" s="3">
        <v>0.65731481481481502</v>
      </c>
      <c r="F744">
        <v>2.76</v>
      </c>
      <c r="G744" t="str">
        <f t="shared" si="66"/>
        <v/>
      </c>
      <c r="H744" t="str">
        <f t="shared" si="67"/>
        <v/>
      </c>
      <c r="I744" t="str">
        <f t="shared" si="68"/>
        <v/>
      </c>
      <c r="J744" t="str">
        <f t="shared" si="69"/>
        <v/>
      </c>
      <c r="K744" t="str">
        <f t="shared" si="70"/>
        <v/>
      </c>
      <c r="L744" t="str">
        <f t="shared" si="71"/>
        <v/>
      </c>
    </row>
    <row r="745" spans="1:12" x14ac:dyDescent="0.2">
      <c r="C745" t="s">
        <v>508</v>
      </c>
      <c r="D745" s="4">
        <v>38912</v>
      </c>
      <c r="E745" s="3">
        <v>0.65733796296296299</v>
      </c>
      <c r="F745">
        <v>4.38</v>
      </c>
      <c r="G745" t="str">
        <f t="shared" si="66"/>
        <v/>
      </c>
      <c r="H745" t="str">
        <f t="shared" si="67"/>
        <v/>
      </c>
      <c r="I745" t="str">
        <f t="shared" si="68"/>
        <v/>
      </c>
      <c r="J745" t="str">
        <f t="shared" si="69"/>
        <v/>
      </c>
      <c r="K745" t="str">
        <f t="shared" si="70"/>
        <v/>
      </c>
      <c r="L745" t="str">
        <f t="shared" si="71"/>
        <v/>
      </c>
    </row>
    <row r="746" spans="1:12" x14ac:dyDescent="0.2">
      <c r="B746">
        <v>2</v>
      </c>
      <c r="C746" t="s">
        <v>509</v>
      </c>
      <c r="D746" s="4">
        <v>38912</v>
      </c>
      <c r="E746" s="3">
        <v>0.65754629629629602</v>
      </c>
      <c r="F746">
        <v>4.59</v>
      </c>
      <c r="G746">
        <f t="shared" si="66"/>
        <v>4.585</v>
      </c>
      <c r="H746">
        <f t="shared" si="67"/>
        <v>0.33689761055846007</v>
      </c>
      <c r="I746">
        <f t="shared" si="68"/>
        <v>0.16844880527923003</v>
      </c>
      <c r="J746" t="str">
        <f t="shared" si="69"/>
        <v/>
      </c>
      <c r="K746" t="str">
        <f t="shared" si="70"/>
        <v/>
      </c>
      <c r="L746" t="str">
        <f t="shared" si="71"/>
        <v/>
      </c>
    </row>
    <row r="747" spans="1:12" x14ac:dyDescent="0.2">
      <c r="C747" t="s">
        <v>510</v>
      </c>
      <c r="D747" s="4">
        <v>38912</v>
      </c>
      <c r="E747" s="3">
        <v>0.65759259259259295</v>
      </c>
      <c r="F747">
        <v>4.2</v>
      </c>
      <c r="G747" t="str">
        <f t="shared" si="66"/>
        <v/>
      </c>
      <c r="H747" t="str">
        <f t="shared" si="67"/>
        <v/>
      </c>
      <c r="I747" t="str">
        <f t="shared" si="68"/>
        <v/>
      </c>
      <c r="J747" t="str">
        <f t="shared" si="69"/>
        <v/>
      </c>
      <c r="K747" t="str">
        <f t="shared" si="70"/>
        <v/>
      </c>
      <c r="L747" t="str">
        <f t="shared" si="71"/>
        <v/>
      </c>
    </row>
    <row r="748" spans="1:12" x14ac:dyDescent="0.2">
      <c r="C748" t="s">
        <v>511</v>
      </c>
      <c r="D748" s="4">
        <v>38912</v>
      </c>
      <c r="E748" s="3">
        <v>0.65762731481481496</v>
      </c>
      <c r="F748">
        <v>5.0199999999999996</v>
      </c>
      <c r="G748" t="str">
        <f t="shared" si="66"/>
        <v/>
      </c>
      <c r="H748" t="str">
        <f t="shared" si="67"/>
        <v/>
      </c>
      <c r="I748" t="str">
        <f t="shared" si="68"/>
        <v/>
      </c>
      <c r="J748" t="str">
        <f t="shared" si="69"/>
        <v/>
      </c>
      <c r="K748" t="str">
        <f t="shared" si="70"/>
        <v/>
      </c>
      <c r="L748" t="str">
        <f t="shared" si="71"/>
        <v/>
      </c>
    </row>
    <row r="749" spans="1:12" x14ac:dyDescent="0.2">
      <c r="C749" t="s">
        <v>512</v>
      </c>
      <c r="D749" s="4">
        <v>38912</v>
      </c>
      <c r="E749" s="3">
        <v>0.657673611111111</v>
      </c>
      <c r="F749">
        <v>4.53</v>
      </c>
      <c r="G749" t="str">
        <f t="shared" si="66"/>
        <v/>
      </c>
      <c r="H749" t="str">
        <f t="shared" si="67"/>
        <v/>
      </c>
      <c r="I749" t="str">
        <f t="shared" si="68"/>
        <v/>
      </c>
      <c r="J749" t="str">
        <f t="shared" si="69"/>
        <v/>
      </c>
      <c r="K749" t="str">
        <f t="shared" si="70"/>
        <v/>
      </c>
      <c r="L749" t="str">
        <f t="shared" si="71"/>
        <v/>
      </c>
    </row>
    <row r="750" spans="1:12" x14ac:dyDescent="0.2">
      <c r="B750">
        <v>3</v>
      </c>
      <c r="C750" t="s">
        <v>513</v>
      </c>
      <c r="D750" s="4">
        <v>38912</v>
      </c>
      <c r="E750" s="3">
        <v>0.65789351851851796</v>
      </c>
      <c r="F750">
        <v>3.25</v>
      </c>
      <c r="G750">
        <f t="shared" ref="G750:G810" si="72">IF(B750&gt;0,(AVERAGE(F750:F753)),"")</f>
        <v>3.29</v>
      </c>
      <c r="H750">
        <f t="shared" ref="H750:H810" si="73">IF(B750&gt;0,(STDEV(F750:F753)),"")</f>
        <v>0.77978629551093559</v>
      </c>
      <c r="I750">
        <f t="shared" ref="I750:I810" si="74">IF(B750&gt;0,STDEV($F750:$F753)/SQRT(COUNT($F750:$F753)),"")</f>
        <v>0.38989314775546779</v>
      </c>
      <c r="J750" t="str">
        <f t="shared" ref="J750:J790" si="75">IF(A750&gt;0,(AVERAGE(F750:F773)),"")</f>
        <v/>
      </c>
      <c r="K750" t="str">
        <f t="shared" ref="K750:K790" si="76">IF(A750&gt;0,(STDEV(F750:F773)),"")</f>
        <v/>
      </c>
      <c r="L750" t="str">
        <f t="shared" ref="L750:L790" si="77">IF(A750&gt;0,STDEV($F750:$F773)/SQRT(COUNT($F750:$F773)),"")</f>
        <v/>
      </c>
    </row>
    <row r="751" spans="1:12" x14ac:dyDescent="0.2">
      <c r="C751" t="s">
        <v>514</v>
      </c>
      <c r="D751" s="4">
        <v>38912</v>
      </c>
      <c r="E751" s="3">
        <v>0.657939814814815</v>
      </c>
      <c r="F751">
        <v>4.2</v>
      </c>
      <c r="G751" t="str">
        <f t="shared" si="72"/>
        <v/>
      </c>
      <c r="H751" t="str">
        <f t="shared" si="73"/>
        <v/>
      </c>
      <c r="I751" t="str">
        <f t="shared" si="74"/>
        <v/>
      </c>
      <c r="J751" t="str">
        <f t="shared" si="75"/>
        <v/>
      </c>
      <c r="K751" t="str">
        <f t="shared" si="76"/>
        <v/>
      </c>
      <c r="L751" t="str">
        <f t="shared" si="77"/>
        <v/>
      </c>
    </row>
    <row r="752" spans="1:12" x14ac:dyDescent="0.2">
      <c r="C752" t="s">
        <v>515</v>
      </c>
      <c r="D752" s="4">
        <v>38912</v>
      </c>
      <c r="E752" s="3">
        <v>0.65797453703703701</v>
      </c>
      <c r="F752">
        <v>3.41</v>
      </c>
      <c r="G752" t="str">
        <f t="shared" si="72"/>
        <v/>
      </c>
      <c r="H752" t="str">
        <f t="shared" si="73"/>
        <v/>
      </c>
      <c r="I752" t="str">
        <f t="shared" si="74"/>
        <v/>
      </c>
      <c r="J752" t="str">
        <f t="shared" si="75"/>
        <v/>
      </c>
      <c r="K752" t="str">
        <f t="shared" si="76"/>
        <v/>
      </c>
      <c r="L752" t="str">
        <f t="shared" si="77"/>
        <v/>
      </c>
    </row>
    <row r="753" spans="1:12" x14ac:dyDescent="0.2">
      <c r="C753" t="s">
        <v>516</v>
      </c>
      <c r="D753" s="4">
        <v>38912</v>
      </c>
      <c r="E753" s="3">
        <v>0.65802083333333306</v>
      </c>
      <c r="F753">
        <v>2.2999999999999998</v>
      </c>
      <c r="G753" t="str">
        <f t="shared" si="72"/>
        <v/>
      </c>
      <c r="H753" t="str">
        <f t="shared" si="73"/>
        <v/>
      </c>
      <c r="I753" t="str">
        <f t="shared" si="74"/>
        <v/>
      </c>
      <c r="J753" t="str">
        <f t="shared" si="75"/>
        <v/>
      </c>
      <c r="K753" t="str">
        <f t="shared" si="76"/>
        <v/>
      </c>
      <c r="L753" t="str">
        <f t="shared" si="77"/>
        <v/>
      </c>
    </row>
    <row r="754" spans="1:12" x14ac:dyDescent="0.2">
      <c r="B754">
        <v>4</v>
      </c>
      <c r="C754" t="s">
        <v>517</v>
      </c>
      <c r="D754" s="4">
        <v>38912</v>
      </c>
      <c r="E754" s="3">
        <v>0.65828703703703695</v>
      </c>
      <c r="F754">
        <v>4.32</v>
      </c>
      <c r="G754">
        <f t="shared" si="72"/>
        <v>4.3224999999999998</v>
      </c>
      <c r="H754">
        <f t="shared" si="73"/>
        <v>1.3048722798292047</v>
      </c>
      <c r="I754">
        <f t="shared" si="74"/>
        <v>0.65243613991460236</v>
      </c>
      <c r="J754" t="str">
        <f t="shared" si="75"/>
        <v/>
      </c>
      <c r="K754" t="str">
        <f t="shared" si="76"/>
        <v/>
      </c>
      <c r="L754" t="str">
        <f t="shared" si="77"/>
        <v/>
      </c>
    </row>
    <row r="755" spans="1:12" x14ac:dyDescent="0.2">
      <c r="C755" t="s">
        <v>518</v>
      </c>
      <c r="D755" s="4">
        <v>38912</v>
      </c>
      <c r="E755" s="3">
        <v>0.65832175925925895</v>
      </c>
      <c r="F755">
        <v>5.32</v>
      </c>
      <c r="G755" t="str">
        <f t="shared" si="72"/>
        <v/>
      </c>
      <c r="H755" t="str">
        <f t="shared" si="73"/>
        <v/>
      </c>
      <c r="I755" t="str">
        <f t="shared" si="74"/>
        <v/>
      </c>
      <c r="J755" t="str">
        <f t="shared" si="75"/>
        <v/>
      </c>
      <c r="K755" t="str">
        <f t="shared" si="76"/>
        <v/>
      </c>
      <c r="L755" t="str">
        <f t="shared" si="77"/>
        <v/>
      </c>
    </row>
    <row r="756" spans="1:12" x14ac:dyDescent="0.2">
      <c r="C756" t="s">
        <v>519</v>
      </c>
      <c r="D756" s="4">
        <v>38912</v>
      </c>
      <c r="E756" s="3">
        <v>0.658368055555555</v>
      </c>
      <c r="F756">
        <v>2.48</v>
      </c>
      <c r="G756" t="str">
        <f t="shared" si="72"/>
        <v/>
      </c>
      <c r="H756" t="str">
        <f t="shared" si="73"/>
        <v/>
      </c>
      <c r="I756" t="str">
        <f t="shared" si="74"/>
        <v/>
      </c>
      <c r="J756" t="str">
        <f t="shared" si="75"/>
        <v/>
      </c>
      <c r="K756" t="str">
        <f t="shared" si="76"/>
        <v/>
      </c>
      <c r="L756" t="str">
        <f t="shared" si="77"/>
        <v/>
      </c>
    </row>
    <row r="757" spans="1:12" x14ac:dyDescent="0.2">
      <c r="C757" t="s">
        <v>520</v>
      </c>
      <c r="D757" s="4">
        <v>38912</v>
      </c>
      <c r="E757" s="3">
        <v>0.65841435185185204</v>
      </c>
      <c r="F757">
        <v>5.17</v>
      </c>
      <c r="G757" t="str">
        <f t="shared" si="72"/>
        <v/>
      </c>
      <c r="H757" t="str">
        <f t="shared" si="73"/>
        <v/>
      </c>
      <c r="I757" t="str">
        <f t="shared" si="74"/>
        <v/>
      </c>
      <c r="J757" t="str">
        <f t="shared" si="75"/>
        <v/>
      </c>
      <c r="K757" t="str">
        <f t="shared" si="76"/>
        <v/>
      </c>
      <c r="L757" t="str">
        <f t="shared" si="77"/>
        <v/>
      </c>
    </row>
    <row r="758" spans="1:12" x14ac:dyDescent="0.2">
      <c r="B758">
        <v>5</v>
      </c>
      <c r="C758" t="s">
        <v>521</v>
      </c>
      <c r="D758" s="4">
        <v>38912</v>
      </c>
      <c r="E758" s="3">
        <v>0.65864583333333304</v>
      </c>
      <c r="F758">
        <v>5.63</v>
      </c>
      <c r="G758">
        <f t="shared" si="72"/>
        <v>4.9599999999999991</v>
      </c>
      <c r="H758">
        <f t="shared" si="73"/>
        <v>0.71297498787358926</v>
      </c>
      <c r="I758">
        <f t="shared" si="74"/>
        <v>0.35648749393679463</v>
      </c>
      <c r="J758" t="str">
        <f t="shared" si="75"/>
        <v/>
      </c>
      <c r="K758" t="str">
        <f t="shared" si="76"/>
        <v/>
      </c>
      <c r="L758" t="str">
        <f t="shared" si="77"/>
        <v/>
      </c>
    </row>
    <row r="759" spans="1:12" x14ac:dyDescent="0.2">
      <c r="C759" t="s">
        <v>522</v>
      </c>
      <c r="D759" s="4">
        <v>38912</v>
      </c>
      <c r="E759" s="3">
        <v>0.65869212962962997</v>
      </c>
      <c r="F759">
        <v>5.52</v>
      </c>
      <c r="G759" t="str">
        <f t="shared" si="72"/>
        <v/>
      </c>
      <c r="H759" t="str">
        <f t="shared" si="73"/>
        <v/>
      </c>
      <c r="I759" t="str">
        <f t="shared" si="74"/>
        <v/>
      </c>
      <c r="J759" t="str">
        <f t="shared" si="75"/>
        <v/>
      </c>
      <c r="K759" t="str">
        <f t="shared" si="76"/>
        <v/>
      </c>
      <c r="L759" t="str">
        <f t="shared" si="77"/>
        <v/>
      </c>
    </row>
    <row r="760" spans="1:12" x14ac:dyDescent="0.2">
      <c r="C760" t="s">
        <v>523</v>
      </c>
      <c r="D760" s="4">
        <v>38912</v>
      </c>
      <c r="E760" s="3">
        <v>0.65873842592592602</v>
      </c>
      <c r="F760">
        <v>4.29</v>
      </c>
      <c r="G760" t="str">
        <f t="shared" si="72"/>
        <v/>
      </c>
      <c r="H760" t="str">
        <f t="shared" si="73"/>
        <v/>
      </c>
      <c r="I760" t="str">
        <f t="shared" si="74"/>
        <v/>
      </c>
      <c r="J760" t="str">
        <f t="shared" si="75"/>
        <v/>
      </c>
      <c r="K760" t="str">
        <f t="shared" si="76"/>
        <v/>
      </c>
      <c r="L760" t="str">
        <f t="shared" si="77"/>
        <v/>
      </c>
    </row>
    <row r="761" spans="1:12" x14ac:dyDescent="0.2">
      <c r="C761" t="s">
        <v>524</v>
      </c>
      <c r="D761" s="4">
        <v>38912</v>
      </c>
      <c r="E761" s="3">
        <v>0.65877314814814802</v>
      </c>
      <c r="F761">
        <v>4.4000000000000004</v>
      </c>
      <c r="G761" t="str">
        <f t="shared" si="72"/>
        <v/>
      </c>
      <c r="H761" t="str">
        <f t="shared" si="73"/>
        <v/>
      </c>
      <c r="I761" t="str">
        <f t="shared" si="74"/>
        <v/>
      </c>
      <c r="J761" t="str">
        <f t="shared" si="75"/>
        <v/>
      </c>
      <c r="K761" t="str">
        <f t="shared" si="76"/>
        <v/>
      </c>
      <c r="L761" t="str">
        <f t="shared" si="77"/>
        <v/>
      </c>
    </row>
    <row r="762" spans="1:12" x14ac:dyDescent="0.2">
      <c r="B762">
        <v>6</v>
      </c>
      <c r="C762" t="s">
        <v>525</v>
      </c>
      <c r="D762" s="4">
        <v>38912</v>
      </c>
      <c r="E762" s="3">
        <v>0.65899305555555499</v>
      </c>
      <c r="F762">
        <v>6.38</v>
      </c>
      <c r="G762">
        <f t="shared" si="72"/>
        <v>4.7299999999999995</v>
      </c>
      <c r="H762">
        <f t="shared" si="73"/>
        <v>1.2207647876092573</v>
      </c>
      <c r="I762">
        <f t="shared" si="74"/>
        <v>0.61038239380462866</v>
      </c>
      <c r="J762" t="str">
        <f t="shared" si="75"/>
        <v/>
      </c>
      <c r="K762" t="str">
        <f t="shared" si="76"/>
        <v/>
      </c>
      <c r="L762" t="str">
        <f t="shared" si="77"/>
        <v/>
      </c>
    </row>
    <row r="763" spans="1:12" x14ac:dyDescent="0.2">
      <c r="C763" t="s">
        <v>526</v>
      </c>
      <c r="D763" s="4">
        <v>38912</v>
      </c>
      <c r="E763" s="3">
        <v>0.65903935185185203</v>
      </c>
      <c r="F763">
        <v>4.3</v>
      </c>
      <c r="G763" t="str">
        <f t="shared" si="72"/>
        <v/>
      </c>
      <c r="H763" t="str">
        <f t="shared" si="73"/>
        <v/>
      </c>
      <c r="I763" t="str">
        <f t="shared" si="74"/>
        <v/>
      </c>
      <c r="J763" t="str">
        <f t="shared" si="75"/>
        <v/>
      </c>
      <c r="K763" t="str">
        <f t="shared" si="76"/>
        <v/>
      </c>
      <c r="L763" t="str">
        <f t="shared" si="77"/>
        <v/>
      </c>
    </row>
    <row r="764" spans="1:12" x14ac:dyDescent="0.2">
      <c r="C764" t="s">
        <v>527</v>
      </c>
      <c r="D764" s="4">
        <v>38912</v>
      </c>
      <c r="E764" s="3">
        <v>0.65918981481481498</v>
      </c>
      <c r="F764">
        <v>4.76</v>
      </c>
      <c r="G764" t="str">
        <f t="shared" si="72"/>
        <v/>
      </c>
      <c r="H764" t="str">
        <f t="shared" si="73"/>
        <v/>
      </c>
      <c r="I764" t="str">
        <f t="shared" si="74"/>
        <v/>
      </c>
      <c r="J764" t="str">
        <f t="shared" si="75"/>
        <v/>
      </c>
      <c r="K764" t="str">
        <f t="shared" si="76"/>
        <v/>
      </c>
      <c r="L764" t="str">
        <f t="shared" si="77"/>
        <v/>
      </c>
    </row>
    <row r="765" spans="1:12" x14ac:dyDescent="0.2">
      <c r="C765" t="s">
        <v>528</v>
      </c>
      <c r="D765" s="4">
        <v>38912</v>
      </c>
      <c r="E765" s="3">
        <v>0.65923611111111102</v>
      </c>
      <c r="F765">
        <v>3.48</v>
      </c>
      <c r="G765" t="str">
        <f t="shared" si="72"/>
        <v/>
      </c>
      <c r="H765" t="str">
        <f t="shared" si="73"/>
        <v/>
      </c>
      <c r="I765" t="str">
        <f t="shared" si="74"/>
        <v/>
      </c>
      <c r="J765" t="str">
        <f t="shared" si="75"/>
        <v/>
      </c>
      <c r="K765" t="str">
        <f t="shared" si="76"/>
        <v/>
      </c>
      <c r="L765" t="str">
        <f t="shared" si="77"/>
        <v/>
      </c>
    </row>
    <row r="766" spans="1:12" x14ac:dyDescent="0.2">
      <c r="A766" s="2" t="s">
        <v>529</v>
      </c>
      <c r="B766">
        <v>1</v>
      </c>
      <c r="C766" t="s">
        <v>530</v>
      </c>
      <c r="D766" s="4">
        <v>38912</v>
      </c>
      <c r="E766" s="3">
        <v>0.66226851851851798</v>
      </c>
      <c r="F766">
        <v>4.43</v>
      </c>
      <c r="G766">
        <f t="shared" si="72"/>
        <v>4.0674999999999999</v>
      </c>
      <c r="H766">
        <f t="shared" si="73"/>
        <v>1.8985147703753407</v>
      </c>
      <c r="I766">
        <f t="shared" si="74"/>
        <v>0.94925738518767033</v>
      </c>
      <c r="J766">
        <f t="shared" si="75"/>
        <v>3.8904166666666669</v>
      </c>
      <c r="K766">
        <f t="shared" si="76"/>
        <v>1.3978569907779055</v>
      </c>
      <c r="L766">
        <f t="shared" si="77"/>
        <v>0.28533636339901997</v>
      </c>
    </row>
    <row r="767" spans="1:12" x14ac:dyDescent="0.2">
      <c r="C767" t="s">
        <v>531</v>
      </c>
      <c r="D767" s="4">
        <v>38912</v>
      </c>
      <c r="E767" s="3">
        <v>0.66233796296296299</v>
      </c>
      <c r="F767">
        <v>5.64</v>
      </c>
      <c r="G767" t="str">
        <f t="shared" si="72"/>
        <v/>
      </c>
      <c r="H767" t="str">
        <f t="shared" si="73"/>
        <v/>
      </c>
      <c r="I767" t="str">
        <f t="shared" si="74"/>
        <v/>
      </c>
      <c r="J767" t="str">
        <f t="shared" si="75"/>
        <v/>
      </c>
      <c r="K767" t="str">
        <f t="shared" si="76"/>
        <v/>
      </c>
      <c r="L767" t="str">
        <f t="shared" si="77"/>
        <v/>
      </c>
    </row>
    <row r="768" spans="1:12" x14ac:dyDescent="0.2">
      <c r="C768" t="s">
        <v>532</v>
      </c>
      <c r="D768" s="4">
        <v>38912</v>
      </c>
      <c r="E768" s="3">
        <v>0.662407407407407</v>
      </c>
      <c r="F768">
        <v>4.88</v>
      </c>
      <c r="G768" t="str">
        <f t="shared" si="72"/>
        <v/>
      </c>
      <c r="H768" t="str">
        <f t="shared" si="73"/>
        <v/>
      </c>
      <c r="I768" t="str">
        <f t="shared" si="74"/>
        <v/>
      </c>
      <c r="J768" t="str">
        <f t="shared" si="75"/>
        <v/>
      </c>
      <c r="K768" t="str">
        <f t="shared" si="76"/>
        <v/>
      </c>
      <c r="L768" t="str">
        <f t="shared" si="77"/>
        <v/>
      </c>
    </row>
    <row r="769" spans="2:12" x14ac:dyDescent="0.2">
      <c r="C769" t="s">
        <v>533</v>
      </c>
      <c r="D769" s="4">
        <v>38912</v>
      </c>
      <c r="E769" s="3">
        <v>0.66245370370370404</v>
      </c>
      <c r="F769">
        <v>1.32</v>
      </c>
      <c r="G769" t="str">
        <f t="shared" si="72"/>
        <v/>
      </c>
      <c r="H769" t="str">
        <f t="shared" si="73"/>
        <v/>
      </c>
      <c r="I769" t="str">
        <f t="shared" si="74"/>
        <v/>
      </c>
      <c r="J769" t="str">
        <f t="shared" si="75"/>
        <v/>
      </c>
      <c r="K769" t="str">
        <f t="shared" si="76"/>
        <v/>
      </c>
      <c r="L769" t="str">
        <f t="shared" si="77"/>
        <v/>
      </c>
    </row>
    <row r="770" spans="2:12" x14ac:dyDescent="0.2">
      <c r="B770">
        <v>2</v>
      </c>
      <c r="C770" t="s">
        <v>534</v>
      </c>
      <c r="D770" s="4">
        <v>38912</v>
      </c>
      <c r="E770" s="3">
        <v>0.66274305555555502</v>
      </c>
      <c r="F770">
        <v>3.16</v>
      </c>
      <c r="G770">
        <f t="shared" si="72"/>
        <v>4.415</v>
      </c>
      <c r="H770">
        <f t="shared" si="73"/>
        <v>0.9105492847726594</v>
      </c>
      <c r="I770">
        <f t="shared" si="74"/>
        <v>0.4552746423863297</v>
      </c>
      <c r="J770" t="str">
        <f t="shared" si="75"/>
        <v/>
      </c>
      <c r="K770" t="str">
        <f t="shared" si="76"/>
        <v/>
      </c>
      <c r="L770" t="str">
        <f t="shared" si="77"/>
        <v/>
      </c>
    </row>
    <row r="771" spans="2:12" x14ac:dyDescent="0.2">
      <c r="C771" t="s">
        <v>323</v>
      </c>
      <c r="D771" s="4">
        <v>38912</v>
      </c>
      <c r="E771" s="3">
        <v>0.66277777777777802</v>
      </c>
      <c r="F771">
        <v>4.3600000000000003</v>
      </c>
      <c r="G771" t="str">
        <f t="shared" si="72"/>
        <v/>
      </c>
      <c r="H771" t="str">
        <f t="shared" si="73"/>
        <v/>
      </c>
      <c r="I771" t="str">
        <f t="shared" si="74"/>
        <v/>
      </c>
      <c r="J771" t="str">
        <f t="shared" si="75"/>
        <v/>
      </c>
      <c r="K771" t="str">
        <f t="shared" si="76"/>
        <v/>
      </c>
      <c r="L771" t="str">
        <f t="shared" si="77"/>
        <v/>
      </c>
    </row>
    <row r="772" spans="2:12" x14ac:dyDescent="0.2">
      <c r="C772" t="s">
        <v>324</v>
      </c>
      <c r="D772" s="4">
        <v>38912</v>
      </c>
      <c r="E772" s="3">
        <v>0.66289351851851797</v>
      </c>
      <c r="F772">
        <v>4.91</v>
      </c>
      <c r="G772" t="str">
        <f t="shared" si="72"/>
        <v/>
      </c>
      <c r="H772" t="str">
        <f t="shared" si="73"/>
        <v/>
      </c>
      <c r="I772" t="str">
        <f t="shared" si="74"/>
        <v/>
      </c>
      <c r="J772" t="str">
        <f t="shared" si="75"/>
        <v/>
      </c>
      <c r="K772" t="str">
        <f t="shared" si="76"/>
        <v/>
      </c>
      <c r="L772" t="str">
        <f t="shared" si="77"/>
        <v/>
      </c>
    </row>
    <row r="773" spans="2:12" x14ac:dyDescent="0.2">
      <c r="C773" t="s">
        <v>325</v>
      </c>
      <c r="D773" s="4">
        <v>38912</v>
      </c>
      <c r="E773" s="3">
        <v>0.66295138888888905</v>
      </c>
      <c r="F773">
        <v>5.23</v>
      </c>
      <c r="G773" t="str">
        <f t="shared" si="72"/>
        <v/>
      </c>
      <c r="H773" t="str">
        <f t="shared" si="73"/>
        <v/>
      </c>
      <c r="I773" t="str">
        <f t="shared" si="74"/>
        <v/>
      </c>
      <c r="J773" t="str">
        <f t="shared" si="75"/>
        <v/>
      </c>
      <c r="K773" t="str">
        <f t="shared" si="76"/>
        <v/>
      </c>
      <c r="L773" t="str">
        <f t="shared" si="77"/>
        <v/>
      </c>
    </row>
    <row r="774" spans="2:12" x14ac:dyDescent="0.2">
      <c r="B774">
        <v>3</v>
      </c>
      <c r="C774" t="s">
        <v>326</v>
      </c>
      <c r="D774" s="4">
        <v>38912</v>
      </c>
      <c r="E774" s="3">
        <v>0.66328703703703695</v>
      </c>
      <c r="F774">
        <v>4.16</v>
      </c>
      <c r="G774">
        <f t="shared" si="72"/>
        <v>3.8850000000000002</v>
      </c>
      <c r="H774">
        <f t="shared" si="73"/>
        <v>1.2761530733680284</v>
      </c>
      <c r="I774">
        <f t="shared" si="74"/>
        <v>0.63807653668401421</v>
      </c>
      <c r="J774" t="str">
        <f t="shared" si="75"/>
        <v/>
      </c>
      <c r="K774" t="str">
        <f t="shared" si="76"/>
        <v/>
      </c>
      <c r="L774" t="str">
        <f t="shared" si="77"/>
        <v/>
      </c>
    </row>
    <row r="775" spans="2:12" x14ac:dyDescent="0.2">
      <c r="C775" t="s">
        <v>327</v>
      </c>
      <c r="D775" s="4">
        <v>38912</v>
      </c>
      <c r="E775" s="3">
        <v>0.66334490740740704</v>
      </c>
      <c r="F775">
        <v>3.96</v>
      </c>
      <c r="G775" t="str">
        <f t="shared" si="72"/>
        <v/>
      </c>
      <c r="H775" t="str">
        <f t="shared" si="73"/>
        <v/>
      </c>
      <c r="I775" t="str">
        <f t="shared" si="74"/>
        <v/>
      </c>
      <c r="J775" t="str">
        <f t="shared" si="75"/>
        <v/>
      </c>
      <c r="K775" t="str">
        <f t="shared" si="76"/>
        <v/>
      </c>
      <c r="L775" t="str">
        <f t="shared" si="77"/>
        <v/>
      </c>
    </row>
    <row r="776" spans="2:12" x14ac:dyDescent="0.2">
      <c r="C776" t="s">
        <v>328</v>
      </c>
      <c r="D776" s="4">
        <v>38912</v>
      </c>
      <c r="E776" s="3">
        <v>0.66339120370370397</v>
      </c>
      <c r="F776">
        <v>5.25</v>
      </c>
      <c r="G776" t="str">
        <f t="shared" si="72"/>
        <v/>
      </c>
      <c r="H776" t="str">
        <f t="shared" si="73"/>
        <v/>
      </c>
      <c r="I776" t="str">
        <f t="shared" si="74"/>
        <v/>
      </c>
      <c r="J776" t="str">
        <f t="shared" si="75"/>
        <v/>
      </c>
      <c r="K776" t="str">
        <f t="shared" si="76"/>
        <v/>
      </c>
      <c r="L776" t="str">
        <f t="shared" si="77"/>
        <v/>
      </c>
    </row>
    <row r="777" spans="2:12" x14ac:dyDescent="0.2">
      <c r="C777" t="s">
        <v>329</v>
      </c>
      <c r="D777" s="4">
        <v>38912</v>
      </c>
      <c r="E777" s="3">
        <v>0.66342592592592597</v>
      </c>
      <c r="F777">
        <v>2.17</v>
      </c>
      <c r="G777" t="str">
        <f t="shared" si="72"/>
        <v/>
      </c>
      <c r="H777" t="str">
        <f t="shared" si="73"/>
        <v/>
      </c>
      <c r="I777" t="str">
        <f t="shared" si="74"/>
        <v/>
      </c>
      <c r="J777" t="str">
        <f t="shared" si="75"/>
        <v/>
      </c>
      <c r="K777" t="str">
        <f t="shared" si="76"/>
        <v/>
      </c>
      <c r="L777" t="str">
        <f t="shared" si="77"/>
        <v/>
      </c>
    </row>
    <row r="778" spans="2:12" x14ac:dyDescent="0.2">
      <c r="B778">
        <v>4</v>
      </c>
      <c r="C778" t="s">
        <v>330</v>
      </c>
      <c r="D778" s="4">
        <v>38912</v>
      </c>
      <c r="E778" s="3">
        <v>0.66366898148148101</v>
      </c>
      <c r="F778">
        <v>3.56</v>
      </c>
      <c r="G778">
        <f t="shared" si="72"/>
        <v>3.73</v>
      </c>
      <c r="H778">
        <f t="shared" si="73"/>
        <v>1.2714034240423719</v>
      </c>
      <c r="I778">
        <f t="shared" si="74"/>
        <v>0.63570171202118597</v>
      </c>
      <c r="J778" t="str">
        <f t="shared" si="75"/>
        <v/>
      </c>
      <c r="K778" t="str">
        <f t="shared" si="76"/>
        <v/>
      </c>
      <c r="L778" t="str">
        <f t="shared" si="77"/>
        <v/>
      </c>
    </row>
    <row r="779" spans="2:12" x14ac:dyDescent="0.2">
      <c r="C779" t="s">
        <v>331</v>
      </c>
      <c r="D779" s="4">
        <v>38912</v>
      </c>
      <c r="E779" s="3">
        <v>0.66371527777777795</v>
      </c>
      <c r="F779">
        <v>5.1100000000000003</v>
      </c>
      <c r="G779" t="str">
        <f t="shared" si="72"/>
        <v/>
      </c>
      <c r="H779" t="str">
        <f t="shared" si="73"/>
        <v/>
      </c>
      <c r="I779" t="str">
        <f t="shared" si="74"/>
        <v/>
      </c>
      <c r="J779" t="str">
        <f t="shared" si="75"/>
        <v/>
      </c>
      <c r="K779" t="str">
        <f t="shared" si="76"/>
        <v/>
      </c>
      <c r="L779" t="str">
        <f t="shared" si="77"/>
        <v/>
      </c>
    </row>
    <row r="780" spans="2:12" x14ac:dyDescent="0.2">
      <c r="C780" t="s">
        <v>332</v>
      </c>
      <c r="D780" s="4">
        <v>38912</v>
      </c>
      <c r="E780" s="3">
        <v>0.66378472222222196</v>
      </c>
      <c r="F780">
        <v>4.17</v>
      </c>
      <c r="G780" t="str">
        <f t="shared" si="72"/>
        <v/>
      </c>
      <c r="H780" t="str">
        <f t="shared" si="73"/>
        <v/>
      </c>
      <c r="I780" t="str">
        <f t="shared" si="74"/>
        <v/>
      </c>
      <c r="J780" t="str">
        <f t="shared" si="75"/>
        <v/>
      </c>
      <c r="K780" t="str">
        <f t="shared" si="76"/>
        <v/>
      </c>
      <c r="L780" t="str">
        <f t="shared" si="77"/>
        <v/>
      </c>
    </row>
    <row r="781" spans="2:12" x14ac:dyDescent="0.2">
      <c r="C781" t="s">
        <v>333</v>
      </c>
      <c r="D781" s="4">
        <v>38912</v>
      </c>
      <c r="E781" s="3">
        <v>0.66381944444444396</v>
      </c>
      <c r="F781">
        <v>2.08</v>
      </c>
      <c r="G781" t="str">
        <f t="shared" si="72"/>
        <v/>
      </c>
      <c r="H781" t="str">
        <f t="shared" si="73"/>
        <v/>
      </c>
      <c r="I781" t="str">
        <f t="shared" si="74"/>
        <v/>
      </c>
      <c r="J781" t="str">
        <f t="shared" si="75"/>
        <v/>
      </c>
      <c r="K781" t="str">
        <f t="shared" si="76"/>
        <v/>
      </c>
      <c r="L781" t="str">
        <f t="shared" si="77"/>
        <v/>
      </c>
    </row>
    <row r="782" spans="2:12" x14ac:dyDescent="0.2">
      <c r="B782">
        <v>5</v>
      </c>
      <c r="C782" t="s">
        <v>334</v>
      </c>
      <c r="D782" s="4">
        <v>38912</v>
      </c>
      <c r="E782" s="3">
        <v>0.66409722222222201</v>
      </c>
      <c r="F782">
        <v>3.12</v>
      </c>
      <c r="G782">
        <f t="shared" si="72"/>
        <v>3.4775</v>
      </c>
      <c r="H782">
        <f t="shared" si="73"/>
        <v>1.6901355961381721</v>
      </c>
      <c r="I782">
        <f t="shared" si="74"/>
        <v>0.84506779806908605</v>
      </c>
      <c r="J782" t="str">
        <f t="shared" si="75"/>
        <v/>
      </c>
      <c r="K782" t="str">
        <f t="shared" si="76"/>
        <v/>
      </c>
      <c r="L782" t="str">
        <f t="shared" si="77"/>
        <v/>
      </c>
    </row>
    <row r="783" spans="2:12" x14ac:dyDescent="0.2">
      <c r="C783" t="s">
        <v>335</v>
      </c>
      <c r="D783" s="4">
        <v>38912</v>
      </c>
      <c r="E783" s="3">
        <v>0.66420138888888902</v>
      </c>
      <c r="F783">
        <v>3.96</v>
      </c>
      <c r="G783" t="str">
        <f t="shared" si="72"/>
        <v/>
      </c>
      <c r="H783" t="str">
        <f t="shared" si="73"/>
        <v/>
      </c>
      <c r="I783" t="str">
        <f t="shared" si="74"/>
        <v/>
      </c>
      <c r="J783" t="str">
        <f t="shared" si="75"/>
        <v/>
      </c>
      <c r="K783" t="str">
        <f t="shared" si="76"/>
        <v/>
      </c>
      <c r="L783" t="str">
        <f t="shared" si="77"/>
        <v/>
      </c>
    </row>
    <row r="784" spans="2:12" x14ac:dyDescent="0.2">
      <c r="C784" t="s">
        <v>336</v>
      </c>
      <c r="D784" s="4">
        <v>38912</v>
      </c>
      <c r="E784" s="3">
        <v>0.66425925925925899</v>
      </c>
      <c r="F784">
        <v>5.44</v>
      </c>
      <c r="G784" t="str">
        <f t="shared" si="72"/>
        <v/>
      </c>
      <c r="H784" t="str">
        <f t="shared" si="73"/>
        <v/>
      </c>
      <c r="I784" t="str">
        <f t="shared" si="74"/>
        <v/>
      </c>
      <c r="J784" t="str">
        <f t="shared" si="75"/>
        <v/>
      </c>
      <c r="K784" t="str">
        <f t="shared" si="76"/>
        <v/>
      </c>
      <c r="L784" t="str">
        <f t="shared" si="77"/>
        <v/>
      </c>
    </row>
    <row r="785" spans="1:12" x14ac:dyDescent="0.2">
      <c r="C785" t="s">
        <v>337</v>
      </c>
      <c r="D785" s="4">
        <v>38912</v>
      </c>
      <c r="E785" s="3">
        <v>0.66430555555555504</v>
      </c>
      <c r="F785">
        <v>1.39</v>
      </c>
      <c r="G785" t="str">
        <f t="shared" si="72"/>
        <v/>
      </c>
      <c r="H785" t="str">
        <f t="shared" si="73"/>
        <v/>
      </c>
      <c r="I785" t="str">
        <f t="shared" si="74"/>
        <v/>
      </c>
      <c r="J785" t="str">
        <f t="shared" si="75"/>
        <v/>
      </c>
      <c r="K785" t="str">
        <f t="shared" si="76"/>
        <v/>
      </c>
      <c r="L785" t="str">
        <f t="shared" si="77"/>
        <v/>
      </c>
    </row>
    <row r="786" spans="1:12" x14ac:dyDescent="0.2">
      <c r="B786">
        <v>6</v>
      </c>
      <c r="C786" t="s">
        <v>338</v>
      </c>
      <c r="D786" s="4">
        <v>38912</v>
      </c>
      <c r="E786" s="3">
        <v>0.66461805555555498</v>
      </c>
      <c r="F786">
        <v>4.6900000000000004</v>
      </c>
      <c r="G786">
        <f t="shared" si="72"/>
        <v>3.7675000000000001</v>
      </c>
      <c r="H786">
        <f t="shared" si="73"/>
        <v>1.9378058898317627</v>
      </c>
      <c r="I786">
        <f t="shared" si="74"/>
        <v>0.96890294491588136</v>
      </c>
      <c r="J786" t="str">
        <f t="shared" si="75"/>
        <v/>
      </c>
      <c r="K786" t="str">
        <f t="shared" si="76"/>
        <v/>
      </c>
      <c r="L786" t="str">
        <f t="shared" si="77"/>
        <v/>
      </c>
    </row>
    <row r="787" spans="1:12" x14ac:dyDescent="0.2">
      <c r="C787" t="s">
        <v>339</v>
      </c>
      <c r="D787" s="4">
        <v>38912</v>
      </c>
      <c r="E787" s="3">
        <v>0.66465277777777798</v>
      </c>
      <c r="F787">
        <v>4.9400000000000004</v>
      </c>
      <c r="G787" t="str">
        <f t="shared" si="72"/>
        <v/>
      </c>
      <c r="H787" t="str">
        <f t="shared" si="73"/>
        <v/>
      </c>
      <c r="I787" t="str">
        <f t="shared" si="74"/>
        <v/>
      </c>
      <c r="J787" t="str">
        <f t="shared" si="75"/>
        <v/>
      </c>
      <c r="K787" t="str">
        <f t="shared" si="76"/>
        <v/>
      </c>
      <c r="L787" t="str">
        <f t="shared" si="77"/>
        <v/>
      </c>
    </row>
    <row r="788" spans="1:12" x14ac:dyDescent="0.2">
      <c r="C788" t="s">
        <v>340</v>
      </c>
      <c r="D788" s="4">
        <v>38912</v>
      </c>
      <c r="E788" s="3">
        <v>0.66468749999999999</v>
      </c>
      <c r="F788">
        <v>4.57</v>
      </c>
      <c r="G788" t="str">
        <f t="shared" si="72"/>
        <v/>
      </c>
      <c r="H788" t="str">
        <f t="shared" si="73"/>
        <v/>
      </c>
      <c r="I788" t="str">
        <f t="shared" si="74"/>
        <v/>
      </c>
      <c r="J788" t="str">
        <f t="shared" si="75"/>
        <v/>
      </c>
      <c r="K788" t="str">
        <f t="shared" si="76"/>
        <v/>
      </c>
      <c r="L788" t="str">
        <f t="shared" si="77"/>
        <v/>
      </c>
    </row>
    <row r="789" spans="1:12" x14ac:dyDescent="0.2">
      <c r="C789" t="s">
        <v>341</v>
      </c>
      <c r="D789" s="4">
        <v>38912</v>
      </c>
      <c r="E789" s="3">
        <v>0.66471064814814795</v>
      </c>
      <c r="F789">
        <v>0.87</v>
      </c>
      <c r="G789" t="str">
        <f t="shared" si="72"/>
        <v/>
      </c>
      <c r="H789" t="str">
        <f t="shared" si="73"/>
        <v/>
      </c>
      <c r="I789" t="str">
        <f t="shared" si="74"/>
        <v/>
      </c>
      <c r="J789" t="str">
        <f t="shared" si="75"/>
        <v/>
      </c>
      <c r="K789" t="str">
        <f t="shared" si="76"/>
        <v/>
      </c>
      <c r="L789" t="str">
        <f t="shared" si="77"/>
        <v/>
      </c>
    </row>
    <row r="790" spans="1:12" x14ac:dyDescent="0.2">
      <c r="A790" s="2">
        <v>21</v>
      </c>
      <c r="B790">
        <v>1</v>
      </c>
      <c r="C790" t="s">
        <v>342</v>
      </c>
      <c r="D790" s="4">
        <v>38912</v>
      </c>
      <c r="E790" s="3">
        <v>0.66586805555555495</v>
      </c>
      <c r="F790">
        <v>3.11</v>
      </c>
      <c r="G790">
        <f t="shared" si="72"/>
        <v>3.6475</v>
      </c>
      <c r="H790">
        <f t="shared" si="73"/>
        <v>0.48279567797016271</v>
      </c>
      <c r="I790">
        <f t="shared" si="74"/>
        <v>0.24139783898508135</v>
      </c>
      <c r="J790">
        <f t="shared" si="75"/>
        <v>3.7637499999999986</v>
      </c>
      <c r="K790">
        <f t="shared" si="76"/>
        <v>0.76007329452066119</v>
      </c>
      <c r="L790">
        <f t="shared" si="77"/>
        <v>0.15514931155764811</v>
      </c>
    </row>
    <row r="791" spans="1:12" x14ac:dyDescent="0.2">
      <c r="C791" t="s">
        <v>343</v>
      </c>
      <c r="D791" s="4">
        <v>38912</v>
      </c>
      <c r="E791" s="3">
        <v>0.66592592592592603</v>
      </c>
      <c r="F791">
        <v>4.24</v>
      </c>
      <c r="G791" t="str">
        <f t="shared" si="72"/>
        <v/>
      </c>
      <c r="H791" t="str">
        <f t="shared" si="73"/>
        <v/>
      </c>
      <c r="I791" t="str">
        <f t="shared" si="74"/>
        <v/>
      </c>
      <c r="J791" t="str">
        <f t="shared" ref="J791:J810" si="78">IF(A791&gt;0,(AVERAGE(E791:E814)),"")</f>
        <v/>
      </c>
      <c r="K791" t="str">
        <f t="shared" ref="K791:K810" si="79">IF(A791&gt;0,(STDEV(E791:E814)),"")</f>
        <v/>
      </c>
      <c r="L791" t="str">
        <f t="shared" ref="L791:L810" si="80">IF(A791&gt;0,STDEV($E791:$E814)/SQRT(COUNT($E791:$E814)),"")</f>
        <v/>
      </c>
    </row>
    <row r="792" spans="1:12" x14ac:dyDescent="0.2">
      <c r="C792" t="s">
        <v>344</v>
      </c>
      <c r="D792" s="4">
        <v>38912</v>
      </c>
      <c r="E792" s="3">
        <v>0.66608796296296302</v>
      </c>
      <c r="F792">
        <v>3.79</v>
      </c>
      <c r="G792" t="str">
        <f t="shared" si="72"/>
        <v/>
      </c>
      <c r="H792" t="str">
        <f t="shared" si="73"/>
        <v/>
      </c>
      <c r="I792" t="str">
        <f t="shared" si="74"/>
        <v/>
      </c>
      <c r="J792" t="str">
        <f t="shared" si="78"/>
        <v/>
      </c>
      <c r="K792" t="str">
        <f t="shared" si="79"/>
        <v/>
      </c>
      <c r="L792" t="str">
        <f t="shared" si="80"/>
        <v/>
      </c>
    </row>
    <row r="793" spans="1:12" x14ac:dyDescent="0.2">
      <c r="C793" t="s">
        <v>345</v>
      </c>
      <c r="D793" s="4">
        <v>38912</v>
      </c>
      <c r="E793" s="3">
        <v>0.66613425925925895</v>
      </c>
      <c r="F793">
        <v>3.45</v>
      </c>
      <c r="G793" t="str">
        <f t="shared" si="72"/>
        <v/>
      </c>
      <c r="H793" t="str">
        <f t="shared" si="73"/>
        <v/>
      </c>
      <c r="I793" t="str">
        <f t="shared" si="74"/>
        <v/>
      </c>
      <c r="J793" t="str">
        <f t="shared" si="78"/>
        <v/>
      </c>
      <c r="K793" t="str">
        <f t="shared" si="79"/>
        <v/>
      </c>
      <c r="L793" t="str">
        <f t="shared" si="80"/>
        <v/>
      </c>
    </row>
    <row r="794" spans="1:12" x14ac:dyDescent="0.2">
      <c r="B794">
        <v>2</v>
      </c>
      <c r="C794" t="s">
        <v>346</v>
      </c>
      <c r="D794" s="4">
        <v>38912</v>
      </c>
      <c r="E794" s="3">
        <v>0.66626157407407405</v>
      </c>
      <c r="F794">
        <v>2.65</v>
      </c>
      <c r="G794">
        <f t="shared" si="72"/>
        <v>3.3600000000000003</v>
      </c>
      <c r="H794">
        <f t="shared" si="73"/>
        <v>0.73057055328922926</v>
      </c>
      <c r="I794">
        <f t="shared" si="74"/>
        <v>0.36528527664461463</v>
      </c>
      <c r="J794" t="str">
        <f t="shared" si="78"/>
        <v/>
      </c>
      <c r="K794" t="str">
        <f t="shared" si="79"/>
        <v/>
      </c>
      <c r="L794" t="str">
        <f t="shared" si="80"/>
        <v/>
      </c>
    </row>
    <row r="795" spans="1:12" x14ac:dyDescent="0.2">
      <c r="C795" t="s">
        <v>347</v>
      </c>
      <c r="D795" s="4">
        <v>38912</v>
      </c>
      <c r="E795" s="3">
        <v>0.66630787037036998</v>
      </c>
      <c r="F795">
        <v>4.25</v>
      </c>
      <c r="G795" t="str">
        <f t="shared" si="72"/>
        <v/>
      </c>
      <c r="H795" t="str">
        <f t="shared" si="73"/>
        <v/>
      </c>
      <c r="I795" t="str">
        <f t="shared" si="74"/>
        <v/>
      </c>
      <c r="J795" t="str">
        <f t="shared" si="78"/>
        <v/>
      </c>
      <c r="K795" t="str">
        <f t="shared" si="79"/>
        <v/>
      </c>
      <c r="L795" t="str">
        <f t="shared" si="80"/>
        <v/>
      </c>
    </row>
    <row r="796" spans="1:12" x14ac:dyDescent="0.2">
      <c r="C796" t="s">
        <v>348</v>
      </c>
      <c r="D796" s="4">
        <v>38912</v>
      </c>
      <c r="E796" s="3">
        <v>0.66635416666666702</v>
      </c>
      <c r="F796">
        <v>3.65</v>
      </c>
      <c r="G796" t="str">
        <f t="shared" si="72"/>
        <v/>
      </c>
      <c r="H796" t="str">
        <f t="shared" si="73"/>
        <v/>
      </c>
      <c r="I796" t="str">
        <f t="shared" si="74"/>
        <v/>
      </c>
      <c r="J796" t="str">
        <f t="shared" si="78"/>
        <v/>
      </c>
      <c r="K796" t="str">
        <f t="shared" si="79"/>
        <v/>
      </c>
      <c r="L796" t="str">
        <f t="shared" si="80"/>
        <v/>
      </c>
    </row>
    <row r="797" spans="1:12" x14ac:dyDescent="0.2">
      <c r="C797" t="s">
        <v>349</v>
      </c>
      <c r="D797" s="4">
        <v>38912</v>
      </c>
      <c r="E797" s="3">
        <v>0.666412037037037</v>
      </c>
      <c r="F797">
        <v>2.89</v>
      </c>
      <c r="G797" t="str">
        <f t="shared" si="72"/>
        <v/>
      </c>
      <c r="H797" t="str">
        <f t="shared" si="73"/>
        <v/>
      </c>
      <c r="I797" t="str">
        <f t="shared" si="74"/>
        <v/>
      </c>
      <c r="J797" t="str">
        <f t="shared" si="78"/>
        <v/>
      </c>
      <c r="K797" t="str">
        <f t="shared" si="79"/>
        <v/>
      </c>
      <c r="L797" t="str">
        <f t="shared" si="80"/>
        <v/>
      </c>
    </row>
    <row r="798" spans="1:12" x14ac:dyDescent="0.2">
      <c r="B798">
        <v>3</v>
      </c>
      <c r="C798" t="s">
        <v>350</v>
      </c>
      <c r="D798" s="4">
        <v>38912</v>
      </c>
      <c r="E798" s="3">
        <v>0.66665509259259204</v>
      </c>
      <c r="F798">
        <v>3.65</v>
      </c>
      <c r="G798">
        <f t="shared" si="72"/>
        <v>3.5550000000000002</v>
      </c>
      <c r="H798">
        <f t="shared" si="73"/>
        <v>0.78339006886735496</v>
      </c>
      <c r="I798">
        <f t="shared" si="74"/>
        <v>0.39169503443367748</v>
      </c>
      <c r="J798" t="str">
        <f t="shared" si="78"/>
        <v/>
      </c>
      <c r="K798" t="str">
        <f t="shared" si="79"/>
        <v/>
      </c>
      <c r="L798" t="str">
        <f t="shared" si="80"/>
        <v/>
      </c>
    </row>
    <row r="799" spans="1:12" x14ac:dyDescent="0.2">
      <c r="C799" t="s">
        <v>351</v>
      </c>
      <c r="D799" s="4">
        <v>38912</v>
      </c>
      <c r="E799" s="3">
        <v>0.66673611111111097</v>
      </c>
      <c r="F799">
        <v>3.65</v>
      </c>
      <c r="G799" t="str">
        <f t="shared" si="72"/>
        <v/>
      </c>
      <c r="H799" t="str">
        <f t="shared" si="73"/>
        <v/>
      </c>
      <c r="I799" t="str">
        <f t="shared" si="74"/>
        <v/>
      </c>
      <c r="J799" t="str">
        <f t="shared" si="78"/>
        <v/>
      </c>
      <c r="K799" t="str">
        <f t="shared" si="79"/>
        <v/>
      </c>
      <c r="L799" t="str">
        <f t="shared" si="80"/>
        <v/>
      </c>
    </row>
    <row r="800" spans="1:12" x14ac:dyDescent="0.2">
      <c r="C800" t="s">
        <v>352</v>
      </c>
      <c r="D800" s="4">
        <v>38912</v>
      </c>
      <c r="E800" s="3">
        <v>0.66678240740740702</v>
      </c>
      <c r="F800">
        <v>4.41</v>
      </c>
      <c r="G800" t="str">
        <f t="shared" si="72"/>
        <v/>
      </c>
      <c r="H800" t="str">
        <f t="shared" si="73"/>
        <v/>
      </c>
      <c r="I800" t="str">
        <f t="shared" si="74"/>
        <v/>
      </c>
      <c r="J800" t="str">
        <f t="shared" si="78"/>
        <v/>
      </c>
      <c r="K800" t="str">
        <f t="shared" si="79"/>
        <v/>
      </c>
      <c r="L800" t="str">
        <f t="shared" si="80"/>
        <v/>
      </c>
    </row>
    <row r="801" spans="1:12" x14ac:dyDescent="0.2">
      <c r="C801" t="s">
        <v>353</v>
      </c>
      <c r="D801" s="4">
        <v>38912</v>
      </c>
      <c r="E801" s="3">
        <v>0.66684027777777799</v>
      </c>
      <c r="F801">
        <v>2.5099999999999998</v>
      </c>
      <c r="G801" t="str">
        <f t="shared" si="72"/>
        <v/>
      </c>
      <c r="H801" t="str">
        <f t="shared" si="73"/>
        <v/>
      </c>
      <c r="I801" t="str">
        <f t="shared" si="74"/>
        <v/>
      </c>
      <c r="J801" t="str">
        <f t="shared" si="78"/>
        <v/>
      </c>
      <c r="K801" t="str">
        <f t="shared" si="79"/>
        <v/>
      </c>
      <c r="L801" t="str">
        <f t="shared" si="80"/>
        <v/>
      </c>
    </row>
    <row r="802" spans="1:12" x14ac:dyDescent="0.2">
      <c r="B802">
        <v>4</v>
      </c>
      <c r="C802" t="s">
        <v>354</v>
      </c>
      <c r="D802" s="4">
        <v>38912</v>
      </c>
      <c r="E802" s="3">
        <v>0.66706018518518495</v>
      </c>
      <c r="F802">
        <v>3.34</v>
      </c>
      <c r="G802">
        <f t="shared" si="72"/>
        <v>4.0549999999999997</v>
      </c>
      <c r="H802">
        <f t="shared" si="73"/>
        <v>0.5071817557181415</v>
      </c>
      <c r="I802">
        <f t="shared" si="74"/>
        <v>0.25359087785907075</v>
      </c>
      <c r="J802" t="str">
        <f t="shared" si="78"/>
        <v/>
      </c>
      <c r="K802" t="str">
        <f t="shared" si="79"/>
        <v/>
      </c>
      <c r="L802" t="str">
        <f t="shared" si="80"/>
        <v/>
      </c>
    </row>
    <row r="803" spans="1:12" x14ac:dyDescent="0.2">
      <c r="C803" t="s">
        <v>355</v>
      </c>
      <c r="D803" s="4">
        <v>38912</v>
      </c>
      <c r="E803" s="3">
        <v>0.66715277777777804</v>
      </c>
      <c r="F803">
        <v>4.3899999999999997</v>
      </c>
      <c r="G803" t="str">
        <f t="shared" si="72"/>
        <v/>
      </c>
      <c r="H803" t="str">
        <f t="shared" si="73"/>
        <v/>
      </c>
      <c r="I803" t="str">
        <f t="shared" si="74"/>
        <v/>
      </c>
      <c r="J803" t="str">
        <f t="shared" si="78"/>
        <v/>
      </c>
      <c r="K803" t="str">
        <f t="shared" si="79"/>
        <v/>
      </c>
      <c r="L803" t="str">
        <f t="shared" si="80"/>
        <v/>
      </c>
    </row>
    <row r="804" spans="1:12" x14ac:dyDescent="0.2">
      <c r="C804" t="s">
        <v>568</v>
      </c>
      <c r="D804" s="4">
        <v>38912</v>
      </c>
      <c r="E804" s="3">
        <v>0.66722222222222205</v>
      </c>
      <c r="F804">
        <v>4.05</v>
      </c>
      <c r="G804" t="str">
        <f t="shared" si="72"/>
        <v/>
      </c>
      <c r="H804" t="str">
        <f t="shared" si="73"/>
        <v/>
      </c>
      <c r="I804" t="str">
        <f t="shared" si="74"/>
        <v/>
      </c>
      <c r="J804" t="str">
        <f t="shared" si="78"/>
        <v/>
      </c>
      <c r="K804" t="str">
        <f t="shared" si="79"/>
        <v/>
      </c>
      <c r="L804" t="str">
        <f t="shared" si="80"/>
        <v/>
      </c>
    </row>
    <row r="805" spans="1:12" x14ac:dyDescent="0.2">
      <c r="C805" t="s">
        <v>569</v>
      </c>
      <c r="D805" s="4">
        <v>38912</v>
      </c>
      <c r="E805" s="3">
        <v>0.66726851851851798</v>
      </c>
      <c r="F805">
        <v>4.4400000000000004</v>
      </c>
      <c r="G805" t="str">
        <f t="shared" si="72"/>
        <v/>
      </c>
      <c r="H805" t="str">
        <f t="shared" si="73"/>
        <v/>
      </c>
      <c r="I805" t="str">
        <f t="shared" si="74"/>
        <v/>
      </c>
      <c r="J805" t="str">
        <f t="shared" si="78"/>
        <v/>
      </c>
      <c r="K805" t="str">
        <f t="shared" si="79"/>
        <v/>
      </c>
      <c r="L805" t="str">
        <f t="shared" si="80"/>
        <v/>
      </c>
    </row>
    <row r="806" spans="1:12" x14ac:dyDescent="0.2">
      <c r="B806">
        <v>5</v>
      </c>
      <c r="C806" t="s">
        <v>570</v>
      </c>
      <c r="D806" s="4">
        <v>38912</v>
      </c>
      <c r="E806" s="3">
        <v>0.66749999999999998</v>
      </c>
      <c r="F806">
        <v>3.36</v>
      </c>
      <c r="G806">
        <f t="shared" si="72"/>
        <v>3.9450000000000003</v>
      </c>
      <c r="H806">
        <f t="shared" si="73"/>
        <v>0.41996031558549279</v>
      </c>
      <c r="I806">
        <f t="shared" si="74"/>
        <v>0.2099801577927464</v>
      </c>
      <c r="J806" t="str">
        <f t="shared" si="78"/>
        <v/>
      </c>
      <c r="K806" t="str">
        <f t="shared" si="79"/>
        <v/>
      </c>
      <c r="L806" t="str">
        <f t="shared" si="80"/>
        <v/>
      </c>
    </row>
    <row r="807" spans="1:12" x14ac:dyDescent="0.2">
      <c r="C807" t="s">
        <v>571</v>
      </c>
      <c r="D807" s="4">
        <v>38912</v>
      </c>
      <c r="E807" s="3">
        <v>0.66754629629629603</v>
      </c>
      <c r="F807">
        <v>4.12</v>
      </c>
      <c r="G807" t="str">
        <f t="shared" si="72"/>
        <v/>
      </c>
      <c r="H807" t="str">
        <f t="shared" si="73"/>
        <v/>
      </c>
      <c r="I807" t="str">
        <f t="shared" si="74"/>
        <v/>
      </c>
      <c r="J807" t="str">
        <f t="shared" si="78"/>
        <v/>
      </c>
      <c r="K807" t="str">
        <f t="shared" si="79"/>
        <v/>
      </c>
      <c r="L807" t="str">
        <f t="shared" si="80"/>
        <v/>
      </c>
    </row>
    <row r="808" spans="1:12" x14ac:dyDescent="0.2">
      <c r="C808" t="s">
        <v>572</v>
      </c>
      <c r="D808" s="4">
        <v>38912</v>
      </c>
      <c r="E808" s="3">
        <v>0.667604166666667</v>
      </c>
      <c r="F808">
        <v>3.96</v>
      </c>
      <c r="G808" t="str">
        <f t="shared" si="72"/>
        <v/>
      </c>
      <c r="H808" t="str">
        <f t="shared" si="73"/>
        <v/>
      </c>
      <c r="I808" t="str">
        <f t="shared" si="74"/>
        <v/>
      </c>
      <c r="J808" t="str">
        <f t="shared" si="78"/>
        <v/>
      </c>
      <c r="K808" t="str">
        <f t="shared" si="79"/>
        <v/>
      </c>
      <c r="L808" t="str">
        <f t="shared" si="80"/>
        <v/>
      </c>
    </row>
    <row r="809" spans="1:12" x14ac:dyDescent="0.2">
      <c r="C809" t="s">
        <v>573</v>
      </c>
      <c r="D809" s="4">
        <v>38912</v>
      </c>
      <c r="E809" s="3">
        <v>0.66765046296296304</v>
      </c>
      <c r="F809">
        <v>4.34</v>
      </c>
      <c r="G809" t="str">
        <f t="shared" si="72"/>
        <v/>
      </c>
      <c r="H809" t="str">
        <f t="shared" si="73"/>
        <v/>
      </c>
      <c r="I809" t="str">
        <f t="shared" si="74"/>
        <v/>
      </c>
      <c r="J809" t="str">
        <f t="shared" si="78"/>
        <v/>
      </c>
      <c r="K809" t="str">
        <f t="shared" si="79"/>
        <v/>
      </c>
      <c r="L809" t="str">
        <f t="shared" si="80"/>
        <v/>
      </c>
    </row>
    <row r="810" spans="1:12" x14ac:dyDescent="0.2">
      <c r="B810">
        <v>6</v>
      </c>
      <c r="C810" t="s">
        <v>574</v>
      </c>
      <c r="D810" s="4">
        <v>38912</v>
      </c>
      <c r="E810" s="3">
        <v>0.66784722222222204</v>
      </c>
      <c r="F810">
        <v>3.32</v>
      </c>
      <c r="G810">
        <f t="shared" si="72"/>
        <v>4.0199999999999996</v>
      </c>
      <c r="H810">
        <f t="shared" si="73"/>
        <v>1.4412032010326206</v>
      </c>
      <c r="I810">
        <f t="shared" si="74"/>
        <v>0.72060160051631028</v>
      </c>
      <c r="J810" t="str">
        <f t="shared" si="78"/>
        <v/>
      </c>
      <c r="K810" t="str">
        <f t="shared" si="79"/>
        <v/>
      </c>
      <c r="L810" t="str">
        <f t="shared" si="80"/>
        <v/>
      </c>
    </row>
    <row r="811" spans="1:12" x14ac:dyDescent="0.2">
      <c r="C811" t="s">
        <v>575</v>
      </c>
      <c r="D811" s="4">
        <v>38912</v>
      </c>
      <c r="E811" s="3">
        <v>0.66790509259259201</v>
      </c>
      <c r="F811">
        <v>6.18</v>
      </c>
      <c r="G811" t="str">
        <f>IF(B811&gt;0,(AVERAGE(E811:E814)),"")</f>
        <v/>
      </c>
      <c r="H811" t="str">
        <f>IF(B811&gt;0,(STDEV(E811:E814)),"")</f>
        <v/>
      </c>
      <c r="I811" t="str">
        <f>IF(B811&gt;0,STDEV($E811:$E814)/SQRT(COUNT($E811:$E814)),"")</f>
        <v/>
      </c>
    </row>
    <row r="812" spans="1:12" x14ac:dyDescent="0.2">
      <c r="C812" t="s">
        <v>576</v>
      </c>
      <c r="D812" s="4">
        <v>38912</v>
      </c>
      <c r="E812" s="3">
        <v>0.66795138888888905</v>
      </c>
      <c r="F812">
        <v>3.36</v>
      </c>
      <c r="G812" t="str">
        <f>IF(B812&gt;0,(AVERAGE(E812:E815)),"")</f>
        <v/>
      </c>
      <c r="H812" t="str">
        <f>IF(B812&gt;0,(STDEV(E812:E815)),"")</f>
        <v/>
      </c>
      <c r="I812" t="str">
        <f>IF(B812&gt;0,STDEV($E812:$E815)/SQRT(COUNT($E812:$E815)),"")</f>
        <v/>
      </c>
    </row>
    <row r="813" spans="1:12" x14ac:dyDescent="0.2">
      <c r="C813" t="s">
        <v>577</v>
      </c>
      <c r="D813" s="4">
        <v>38912</v>
      </c>
      <c r="E813" s="3">
        <v>0.66804398148148103</v>
      </c>
      <c r="F813">
        <v>3.22</v>
      </c>
      <c r="G813" t="str">
        <f>IF(B813&gt;0,(AVERAGE(E813:E816)),"")</f>
        <v/>
      </c>
      <c r="H813" t="str">
        <f>IF(B813&gt;0,(STDEV(E813:E816)),"")</f>
        <v/>
      </c>
      <c r="I813" t="str">
        <f>IF(B813&gt;0,STDEV($E813:$E816)/SQRT(COUNT($E813:$E816)),"")</f>
        <v/>
      </c>
    </row>
    <row r="814" spans="1:12" x14ac:dyDescent="0.2">
      <c r="A814" s="2" t="s">
        <v>578</v>
      </c>
      <c r="B814">
        <v>1</v>
      </c>
      <c r="C814" t="s">
        <v>579</v>
      </c>
      <c r="D814" s="4">
        <v>38916</v>
      </c>
      <c r="E814" s="3">
        <v>0.56247685185185181</v>
      </c>
      <c r="F814">
        <v>3.53</v>
      </c>
      <c r="G814">
        <f t="shared" ref="G814:G845" si="81">IF(B814&gt;0,AVERAGE(F814:F817),"")</f>
        <v>3.4450000000000003</v>
      </c>
      <c r="H814">
        <f t="shared" ref="H814:H845" si="82">IF(B814&gt;0,STDEV($F814:$F817),"")</f>
        <v>0.69992856778388368</v>
      </c>
      <c r="I814">
        <f t="shared" ref="I814:I845" si="83">IF(B814&gt;0,STDEV($F814:$F817)/SQRT(COUNT($F814:$F817)),"")</f>
        <v>0.34996428389194184</v>
      </c>
      <c r="J814">
        <f t="shared" ref="J814:J845" si="84">IF($A814&gt;0,AVERAGE(F814:F837),"")</f>
        <v>3.9604166666666667</v>
      </c>
      <c r="K814">
        <f t="shared" ref="K814:K845" si="85">IF(A814&gt;0,STDEV($F814:$F837),"")</f>
        <v>1.381106925831491</v>
      </c>
      <c r="L814">
        <f t="shared" ref="L814:L845" si="86">IF(A814&gt;0,STDEV($F814:$F837)/SQRT(COUNT($F814:$F837)),"")</f>
        <v>0.28191727070925376</v>
      </c>
    </row>
    <row r="815" spans="1:12" x14ac:dyDescent="0.2">
      <c r="C815" t="s">
        <v>580</v>
      </c>
      <c r="D815" s="4">
        <v>38916</v>
      </c>
      <c r="E815" s="3">
        <v>0.56269675925925922</v>
      </c>
      <c r="F815">
        <v>2.72</v>
      </c>
      <c r="G815" t="str">
        <f t="shared" si="81"/>
        <v/>
      </c>
      <c r="H815" t="str">
        <f t="shared" si="82"/>
        <v/>
      </c>
      <c r="I815" t="str">
        <f t="shared" si="83"/>
        <v/>
      </c>
      <c r="J815" t="str">
        <f t="shared" si="84"/>
        <v/>
      </c>
      <c r="K815" t="str">
        <f t="shared" si="85"/>
        <v/>
      </c>
      <c r="L815" t="str">
        <f t="shared" si="86"/>
        <v/>
      </c>
    </row>
    <row r="816" spans="1:12" x14ac:dyDescent="0.2">
      <c r="C816" t="s">
        <v>581</v>
      </c>
      <c r="D816" s="4">
        <v>38916</v>
      </c>
      <c r="E816" s="3">
        <v>0.56306712962962957</v>
      </c>
      <c r="F816">
        <v>4.37</v>
      </c>
      <c r="G816" t="str">
        <f t="shared" si="81"/>
        <v/>
      </c>
      <c r="H816" t="str">
        <f t="shared" si="82"/>
        <v/>
      </c>
      <c r="I816" t="str">
        <f t="shared" si="83"/>
        <v/>
      </c>
      <c r="J816" t="str">
        <f t="shared" si="84"/>
        <v/>
      </c>
      <c r="K816" t="str">
        <f t="shared" si="85"/>
        <v/>
      </c>
      <c r="L816" t="str">
        <f t="shared" si="86"/>
        <v/>
      </c>
    </row>
    <row r="817" spans="2:12" x14ac:dyDescent="0.2">
      <c r="C817" t="s">
        <v>366</v>
      </c>
      <c r="D817" s="4">
        <v>38916</v>
      </c>
      <c r="E817" s="3">
        <v>0.56329861111111112</v>
      </c>
      <c r="F817">
        <v>3.16</v>
      </c>
      <c r="G817" t="str">
        <f t="shared" si="81"/>
        <v/>
      </c>
      <c r="H817" t="str">
        <f t="shared" si="82"/>
        <v/>
      </c>
      <c r="I817" t="str">
        <f t="shared" si="83"/>
        <v/>
      </c>
      <c r="J817" t="str">
        <f t="shared" si="84"/>
        <v/>
      </c>
      <c r="K817" t="str">
        <f t="shared" si="85"/>
        <v/>
      </c>
      <c r="L817" t="str">
        <f t="shared" si="86"/>
        <v/>
      </c>
    </row>
    <row r="818" spans="2:12" x14ac:dyDescent="0.2">
      <c r="B818">
        <v>2</v>
      </c>
      <c r="C818" t="s">
        <v>367</v>
      </c>
      <c r="D818" s="4">
        <v>38916</v>
      </c>
      <c r="E818" s="3">
        <v>0.56370370370370371</v>
      </c>
      <c r="F818">
        <v>4.03</v>
      </c>
      <c r="G818">
        <f t="shared" si="81"/>
        <v>2.7124999999999999</v>
      </c>
      <c r="H818">
        <f t="shared" si="82"/>
        <v>2.0022216826981647</v>
      </c>
      <c r="I818">
        <f t="shared" si="83"/>
        <v>1.0011108413490823</v>
      </c>
      <c r="J818" t="str">
        <f t="shared" si="84"/>
        <v/>
      </c>
      <c r="K818" t="str">
        <f t="shared" si="85"/>
        <v/>
      </c>
      <c r="L818" t="str">
        <f t="shared" si="86"/>
        <v/>
      </c>
    </row>
    <row r="819" spans="2:12" x14ac:dyDescent="0.2">
      <c r="C819" t="s">
        <v>368</v>
      </c>
      <c r="D819" s="4">
        <v>38916</v>
      </c>
      <c r="E819" s="3">
        <v>0.56396990740740738</v>
      </c>
      <c r="F819">
        <v>4.4000000000000004</v>
      </c>
      <c r="G819" t="str">
        <f t="shared" si="81"/>
        <v/>
      </c>
      <c r="H819" t="str">
        <f t="shared" si="82"/>
        <v/>
      </c>
      <c r="I819" t="str">
        <f t="shared" si="83"/>
        <v/>
      </c>
      <c r="J819" t="str">
        <f t="shared" si="84"/>
        <v/>
      </c>
      <c r="K819" t="str">
        <f t="shared" si="85"/>
        <v/>
      </c>
      <c r="L819" t="str">
        <f t="shared" si="86"/>
        <v/>
      </c>
    </row>
    <row r="820" spans="2:12" x14ac:dyDescent="0.2">
      <c r="C820" t="s">
        <v>369</v>
      </c>
      <c r="D820" s="4">
        <v>38916</v>
      </c>
      <c r="E820" s="3">
        <v>0.56435185185185188</v>
      </c>
      <c r="F820">
        <v>2.42</v>
      </c>
      <c r="G820" t="str">
        <f t="shared" si="81"/>
        <v/>
      </c>
      <c r="H820" t="str">
        <f t="shared" si="82"/>
        <v/>
      </c>
      <c r="I820" t="str">
        <f t="shared" si="83"/>
        <v/>
      </c>
      <c r="J820" t="str">
        <f t="shared" si="84"/>
        <v/>
      </c>
      <c r="K820" t="str">
        <f t="shared" si="85"/>
        <v/>
      </c>
      <c r="L820" t="str">
        <f t="shared" si="86"/>
        <v/>
      </c>
    </row>
    <row r="821" spans="2:12" x14ac:dyDescent="0.2">
      <c r="C821" t="s">
        <v>370</v>
      </c>
      <c r="D821" s="4">
        <v>38916</v>
      </c>
      <c r="E821" s="3">
        <v>0.5646296296296297</v>
      </c>
      <c r="F821">
        <v>0</v>
      </c>
      <c r="G821" t="str">
        <f t="shared" si="81"/>
        <v/>
      </c>
      <c r="H821" t="str">
        <f t="shared" si="82"/>
        <v/>
      </c>
      <c r="I821" t="str">
        <f t="shared" si="83"/>
        <v/>
      </c>
      <c r="J821" t="str">
        <f t="shared" si="84"/>
        <v/>
      </c>
      <c r="K821" t="str">
        <f t="shared" si="85"/>
        <v/>
      </c>
      <c r="L821" t="str">
        <f t="shared" si="86"/>
        <v/>
      </c>
    </row>
    <row r="822" spans="2:12" x14ac:dyDescent="0.2">
      <c r="B822">
        <v>3</v>
      </c>
      <c r="C822" t="s">
        <v>371</v>
      </c>
      <c r="D822" s="4">
        <v>38916</v>
      </c>
      <c r="E822" s="3">
        <v>0.56546296296296295</v>
      </c>
      <c r="F822">
        <v>4.1100000000000003</v>
      </c>
      <c r="G822">
        <f t="shared" si="81"/>
        <v>4.45</v>
      </c>
      <c r="H822">
        <f t="shared" si="82"/>
        <v>0.44052998384521641</v>
      </c>
      <c r="I822">
        <f t="shared" si="83"/>
        <v>0.22026499192260821</v>
      </c>
      <c r="J822" t="str">
        <f t="shared" si="84"/>
        <v/>
      </c>
      <c r="K822" t="str">
        <f t="shared" si="85"/>
        <v/>
      </c>
      <c r="L822" t="str">
        <f t="shared" si="86"/>
        <v/>
      </c>
    </row>
    <row r="823" spans="2:12" x14ac:dyDescent="0.2">
      <c r="C823" t="s">
        <v>372</v>
      </c>
      <c r="D823" s="4">
        <v>38916</v>
      </c>
      <c r="E823" s="3">
        <v>0.56577546296296299</v>
      </c>
      <c r="F823">
        <v>4.0599999999999996</v>
      </c>
      <c r="G823" t="str">
        <f t="shared" si="81"/>
        <v/>
      </c>
      <c r="H823" t="str">
        <f t="shared" si="82"/>
        <v/>
      </c>
      <c r="I823" t="str">
        <f t="shared" si="83"/>
        <v/>
      </c>
      <c r="J823" t="str">
        <f t="shared" si="84"/>
        <v/>
      </c>
      <c r="K823" t="str">
        <f t="shared" si="85"/>
        <v/>
      </c>
      <c r="L823" t="str">
        <f t="shared" si="86"/>
        <v/>
      </c>
    </row>
    <row r="824" spans="2:12" x14ac:dyDescent="0.2">
      <c r="C824" t="s">
        <v>373</v>
      </c>
      <c r="D824" s="4">
        <v>38916</v>
      </c>
      <c r="E824" s="3">
        <v>0.56611111111111112</v>
      </c>
      <c r="F824">
        <v>4.66</v>
      </c>
      <c r="G824" t="str">
        <f t="shared" si="81"/>
        <v/>
      </c>
      <c r="H824" t="str">
        <f t="shared" si="82"/>
        <v/>
      </c>
      <c r="I824" t="str">
        <f t="shared" si="83"/>
        <v/>
      </c>
      <c r="J824" t="str">
        <f t="shared" si="84"/>
        <v/>
      </c>
      <c r="K824" t="str">
        <f t="shared" si="85"/>
        <v/>
      </c>
      <c r="L824" t="str">
        <f t="shared" si="86"/>
        <v/>
      </c>
    </row>
    <row r="825" spans="2:12" x14ac:dyDescent="0.2">
      <c r="C825" t="s">
        <v>374</v>
      </c>
      <c r="D825" s="4">
        <v>38916</v>
      </c>
      <c r="E825" s="3">
        <v>0.56640046296296298</v>
      </c>
      <c r="F825">
        <v>4.97</v>
      </c>
      <c r="G825" t="str">
        <f t="shared" si="81"/>
        <v/>
      </c>
      <c r="H825" t="str">
        <f t="shared" si="82"/>
        <v/>
      </c>
      <c r="I825" t="str">
        <f t="shared" si="83"/>
        <v/>
      </c>
      <c r="J825" t="str">
        <f t="shared" si="84"/>
        <v/>
      </c>
      <c r="K825" t="str">
        <f t="shared" si="85"/>
        <v/>
      </c>
      <c r="L825" t="str">
        <f t="shared" si="86"/>
        <v/>
      </c>
    </row>
    <row r="826" spans="2:12" x14ac:dyDescent="0.2">
      <c r="B826">
        <v>4</v>
      </c>
      <c r="C826" t="s">
        <v>403</v>
      </c>
      <c r="D826" s="4">
        <v>38916</v>
      </c>
      <c r="E826" s="3">
        <v>0.56710648148148146</v>
      </c>
      <c r="F826">
        <v>4.1399999999999997</v>
      </c>
      <c r="G826">
        <f t="shared" si="81"/>
        <v>4.1150000000000002</v>
      </c>
      <c r="H826">
        <f t="shared" si="82"/>
        <v>0.50560195147302478</v>
      </c>
      <c r="I826">
        <f t="shared" si="83"/>
        <v>0.25280097573651239</v>
      </c>
      <c r="J826" t="str">
        <f t="shared" si="84"/>
        <v/>
      </c>
      <c r="K826" t="str">
        <f t="shared" si="85"/>
        <v/>
      </c>
      <c r="L826" t="str">
        <f t="shared" si="86"/>
        <v/>
      </c>
    </row>
    <row r="827" spans="2:12" x14ac:dyDescent="0.2">
      <c r="C827" t="s">
        <v>404</v>
      </c>
      <c r="D827" s="4">
        <v>38916</v>
      </c>
      <c r="E827" s="3">
        <v>0.56736111111111109</v>
      </c>
      <c r="F827">
        <v>4.8</v>
      </c>
      <c r="G827" t="str">
        <f t="shared" si="81"/>
        <v/>
      </c>
      <c r="H827" t="str">
        <f t="shared" si="82"/>
        <v/>
      </c>
      <c r="I827" t="str">
        <f t="shared" si="83"/>
        <v/>
      </c>
      <c r="J827" t="str">
        <f t="shared" si="84"/>
        <v/>
      </c>
      <c r="K827" t="str">
        <f t="shared" si="85"/>
        <v/>
      </c>
      <c r="L827" t="str">
        <f t="shared" si="86"/>
        <v/>
      </c>
    </row>
    <row r="828" spans="2:12" x14ac:dyDescent="0.2">
      <c r="C828" t="s">
        <v>405</v>
      </c>
      <c r="D828" s="4">
        <v>38916</v>
      </c>
      <c r="E828" s="3">
        <v>0.56753472222222223</v>
      </c>
      <c r="F828">
        <v>3.61</v>
      </c>
      <c r="G828" t="str">
        <f t="shared" si="81"/>
        <v/>
      </c>
      <c r="H828" t="str">
        <f t="shared" si="82"/>
        <v/>
      </c>
      <c r="I828" t="str">
        <f t="shared" si="83"/>
        <v/>
      </c>
      <c r="J828" t="str">
        <f t="shared" si="84"/>
        <v/>
      </c>
      <c r="K828" t="str">
        <f t="shared" si="85"/>
        <v/>
      </c>
      <c r="L828" t="str">
        <f t="shared" si="86"/>
        <v/>
      </c>
    </row>
    <row r="829" spans="2:12" x14ac:dyDescent="0.2">
      <c r="C829" t="s">
        <v>406</v>
      </c>
      <c r="D829" s="4">
        <v>38916</v>
      </c>
      <c r="E829" s="3">
        <v>0.56778935185185186</v>
      </c>
      <c r="F829">
        <v>3.91</v>
      </c>
      <c r="G829" t="str">
        <f t="shared" si="81"/>
        <v/>
      </c>
      <c r="H829" t="str">
        <f t="shared" si="82"/>
        <v/>
      </c>
      <c r="I829" t="str">
        <f t="shared" si="83"/>
        <v/>
      </c>
      <c r="J829" t="str">
        <f t="shared" si="84"/>
        <v/>
      </c>
      <c r="K829" t="str">
        <f t="shared" si="85"/>
        <v/>
      </c>
      <c r="L829" t="str">
        <f t="shared" si="86"/>
        <v/>
      </c>
    </row>
    <row r="830" spans="2:12" x14ac:dyDescent="0.2">
      <c r="B830">
        <v>5</v>
      </c>
      <c r="C830" t="s">
        <v>407</v>
      </c>
      <c r="D830" s="4">
        <v>38916</v>
      </c>
      <c r="E830" s="3">
        <v>0.56844907407407408</v>
      </c>
      <c r="F830">
        <v>4.0999999999999996</v>
      </c>
      <c r="G830">
        <f t="shared" si="81"/>
        <v>3.4775</v>
      </c>
      <c r="H830">
        <f t="shared" si="82"/>
        <v>0.65331845221147589</v>
      </c>
      <c r="I830">
        <f t="shared" si="83"/>
        <v>0.32665922610573794</v>
      </c>
      <c r="J830" t="str">
        <f t="shared" si="84"/>
        <v/>
      </c>
      <c r="K830" t="str">
        <f t="shared" si="85"/>
        <v/>
      </c>
      <c r="L830" t="str">
        <f t="shared" si="86"/>
        <v/>
      </c>
    </row>
    <row r="831" spans="2:12" x14ac:dyDescent="0.2">
      <c r="C831" t="s">
        <v>408</v>
      </c>
      <c r="D831" s="4">
        <v>38916</v>
      </c>
      <c r="E831" s="3">
        <v>0.56866898148148148</v>
      </c>
      <c r="F831">
        <v>2.8</v>
      </c>
      <c r="G831" t="str">
        <f t="shared" si="81"/>
        <v/>
      </c>
      <c r="H831" t="str">
        <f t="shared" si="82"/>
        <v/>
      </c>
      <c r="I831" t="str">
        <f t="shared" si="83"/>
        <v/>
      </c>
      <c r="J831" t="str">
        <f t="shared" si="84"/>
        <v/>
      </c>
      <c r="K831" t="str">
        <f t="shared" si="85"/>
        <v/>
      </c>
      <c r="L831" t="str">
        <f t="shared" si="86"/>
        <v/>
      </c>
    </row>
    <row r="832" spans="2:12" x14ac:dyDescent="0.2">
      <c r="C832" t="s">
        <v>409</v>
      </c>
      <c r="D832" s="4">
        <v>38916</v>
      </c>
      <c r="E832" s="3">
        <v>0.56892361111111112</v>
      </c>
      <c r="F832">
        <v>3.97</v>
      </c>
      <c r="G832" t="str">
        <f t="shared" si="81"/>
        <v/>
      </c>
      <c r="H832" t="str">
        <f t="shared" si="82"/>
        <v/>
      </c>
      <c r="I832" t="str">
        <f t="shared" si="83"/>
        <v/>
      </c>
      <c r="J832" t="str">
        <f t="shared" si="84"/>
        <v/>
      </c>
      <c r="K832" t="str">
        <f t="shared" si="85"/>
        <v/>
      </c>
      <c r="L832" t="str">
        <f t="shared" si="86"/>
        <v/>
      </c>
    </row>
    <row r="833" spans="1:12" x14ac:dyDescent="0.2">
      <c r="C833" t="s">
        <v>410</v>
      </c>
      <c r="D833" s="4">
        <v>38916</v>
      </c>
      <c r="E833" s="3">
        <v>0.56918981481481479</v>
      </c>
      <c r="F833">
        <v>3.04</v>
      </c>
      <c r="G833" t="str">
        <f t="shared" si="81"/>
        <v/>
      </c>
      <c r="H833" t="str">
        <f t="shared" si="82"/>
        <v/>
      </c>
      <c r="I833" t="str">
        <f t="shared" si="83"/>
        <v/>
      </c>
      <c r="J833" t="str">
        <f t="shared" si="84"/>
        <v/>
      </c>
      <c r="K833" t="str">
        <f t="shared" si="85"/>
        <v/>
      </c>
      <c r="L833" t="str">
        <f t="shared" si="86"/>
        <v/>
      </c>
    </row>
    <row r="834" spans="1:12" x14ac:dyDescent="0.2">
      <c r="B834">
        <v>6</v>
      </c>
      <c r="C834" t="s">
        <v>411</v>
      </c>
      <c r="D834" s="4">
        <v>38916</v>
      </c>
      <c r="E834" s="3">
        <v>0.57004629629629633</v>
      </c>
      <c r="F834">
        <v>3.86</v>
      </c>
      <c r="G834">
        <f t="shared" si="81"/>
        <v>5.5625</v>
      </c>
      <c r="H834">
        <f t="shared" si="82"/>
        <v>1.6532669677540508</v>
      </c>
      <c r="I834">
        <f t="shared" si="83"/>
        <v>0.8266334838770254</v>
      </c>
      <c r="J834" t="str">
        <f t="shared" si="84"/>
        <v/>
      </c>
      <c r="K834" t="str">
        <f t="shared" si="85"/>
        <v/>
      </c>
      <c r="L834" t="str">
        <f t="shared" si="86"/>
        <v/>
      </c>
    </row>
    <row r="835" spans="1:12" x14ac:dyDescent="0.2">
      <c r="C835" t="s">
        <v>412</v>
      </c>
      <c r="D835" s="4">
        <v>38916</v>
      </c>
      <c r="E835" s="3">
        <v>0.57026620370370373</v>
      </c>
      <c r="F835">
        <v>4.43</v>
      </c>
      <c r="G835" t="str">
        <f t="shared" si="81"/>
        <v/>
      </c>
      <c r="H835" t="str">
        <f t="shared" si="82"/>
        <v/>
      </c>
      <c r="I835" t="str">
        <f t="shared" si="83"/>
        <v/>
      </c>
      <c r="J835" t="str">
        <f t="shared" si="84"/>
        <v/>
      </c>
      <c r="K835" t="str">
        <f t="shared" si="85"/>
        <v/>
      </c>
      <c r="L835" t="str">
        <f t="shared" si="86"/>
        <v/>
      </c>
    </row>
    <row r="836" spans="1:12" x14ac:dyDescent="0.2">
      <c r="C836" t="s">
        <v>413</v>
      </c>
      <c r="D836" s="4">
        <v>38916</v>
      </c>
      <c r="E836" s="3">
        <v>0.57054398148148155</v>
      </c>
      <c r="F836">
        <v>6.97</v>
      </c>
      <c r="G836" t="str">
        <f t="shared" si="81"/>
        <v/>
      </c>
      <c r="H836" t="str">
        <f t="shared" si="82"/>
        <v/>
      </c>
      <c r="I836" t="str">
        <f t="shared" si="83"/>
        <v/>
      </c>
      <c r="J836" t="str">
        <f t="shared" si="84"/>
        <v/>
      </c>
      <c r="K836" t="str">
        <f t="shared" si="85"/>
        <v/>
      </c>
      <c r="L836" t="str">
        <f t="shared" si="86"/>
        <v/>
      </c>
    </row>
    <row r="837" spans="1:12" x14ac:dyDescent="0.2">
      <c r="C837" t="s">
        <v>414</v>
      </c>
      <c r="D837" s="4">
        <v>38916</v>
      </c>
      <c r="E837" s="3">
        <v>0.57090277777777776</v>
      </c>
      <c r="F837">
        <v>6.99</v>
      </c>
      <c r="G837" t="str">
        <f t="shared" si="81"/>
        <v/>
      </c>
      <c r="H837" t="str">
        <f t="shared" si="82"/>
        <v/>
      </c>
      <c r="I837" t="str">
        <f t="shared" si="83"/>
        <v/>
      </c>
      <c r="J837" t="str">
        <f t="shared" si="84"/>
        <v/>
      </c>
      <c r="K837" t="str">
        <f t="shared" si="85"/>
        <v/>
      </c>
      <c r="L837" t="str">
        <f t="shared" si="86"/>
        <v/>
      </c>
    </row>
    <row r="838" spans="1:12" x14ac:dyDescent="0.2">
      <c r="A838" s="2" t="s">
        <v>415</v>
      </c>
      <c r="B838">
        <v>1</v>
      </c>
      <c r="C838" t="s">
        <v>416</v>
      </c>
      <c r="D838" s="4">
        <v>38916</v>
      </c>
      <c r="E838" s="3">
        <v>0.57780092592592591</v>
      </c>
      <c r="F838">
        <v>6.51</v>
      </c>
      <c r="G838">
        <f t="shared" si="81"/>
        <v>4.26</v>
      </c>
      <c r="H838">
        <f t="shared" si="82"/>
        <v>1.6415236824365353</v>
      </c>
      <c r="I838">
        <f t="shared" si="83"/>
        <v>0.82076184121826767</v>
      </c>
      <c r="J838">
        <f t="shared" si="84"/>
        <v>4.8833333333333337</v>
      </c>
      <c r="K838">
        <f t="shared" si="85"/>
        <v>1.8825114276843902</v>
      </c>
      <c r="L838">
        <f t="shared" si="86"/>
        <v>0.3842660360654192</v>
      </c>
    </row>
    <row r="839" spans="1:12" x14ac:dyDescent="0.2">
      <c r="C839" t="s">
        <v>417</v>
      </c>
      <c r="D839" s="4">
        <v>38916</v>
      </c>
      <c r="E839" s="3">
        <v>0.57813657407407404</v>
      </c>
      <c r="F839">
        <v>2.76</v>
      </c>
      <c r="G839" t="str">
        <f t="shared" si="81"/>
        <v/>
      </c>
      <c r="H839" t="str">
        <f t="shared" si="82"/>
        <v/>
      </c>
      <c r="I839" t="str">
        <f t="shared" si="83"/>
        <v/>
      </c>
      <c r="J839" t="str">
        <f t="shared" si="84"/>
        <v/>
      </c>
      <c r="K839" t="str">
        <f t="shared" si="85"/>
        <v/>
      </c>
      <c r="L839" t="str">
        <f t="shared" si="86"/>
        <v/>
      </c>
    </row>
    <row r="840" spans="1:12" x14ac:dyDescent="0.2">
      <c r="C840" t="s">
        <v>418</v>
      </c>
      <c r="D840" s="4">
        <v>38916</v>
      </c>
      <c r="E840" s="3">
        <v>0.57837962962962963</v>
      </c>
      <c r="F840">
        <v>3.39</v>
      </c>
      <c r="G840" t="str">
        <f t="shared" si="81"/>
        <v/>
      </c>
      <c r="H840" t="str">
        <f t="shared" si="82"/>
        <v/>
      </c>
      <c r="I840" t="str">
        <f t="shared" si="83"/>
        <v/>
      </c>
      <c r="J840" t="str">
        <f t="shared" si="84"/>
        <v/>
      </c>
      <c r="K840" t="str">
        <f t="shared" si="85"/>
        <v/>
      </c>
      <c r="L840" t="str">
        <f t="shared" si="86"/>
        <v/>
      </c>
    </row>
    <row r="841" spans="1:12" x14ac:dyDescent="0.2">
      <c r="C841" t="s">
        <v>419</v>
      </c>
      <c r="D841" s="4">
        <v>38916</v>
      </c>
      <c r="E841" s="3">
        <v>0.5786458333333333</v>
      </c>
      <c r="F841">
        <v>4.38</v>
      </c>
      <c r="G841" t="str">
        <f t="shared" si="81"/>
        <v/>
      </c>
      <c r="H841" t="str">
        <f t="shared" si="82"/>
        <v/>
      </c>
      <c r="I841" t="str">
        <f t="shared" si="83"/>
        <v/>
      </c>
      <c r="J841" t="str">
        <f t="shared" si="84"/>
        <v/>
      </c>
      <c r="K841" t="str">
        <f t="shared" si="85"/>
        <v/>
      </c>
      <c r="L841" t="str">
        <f t="shared" si="86"/>
        <v/>
      </c>
    </row>
    <row r="842" spans="1:12" x14ac:dyDescent="0.2">
      <c r="B842">
        <v>2</v>
      </c>
      <c r="C842" t="s">
        <v>420</v>
      </c>
      <c r="D842" s="4">
        <v>38916</v>
      </c>
      <c r="E842" s="3">
        <v>0.57907407407407407</v>
      </c>
      <c r="F842">
        <v>4.47</v>
      </c>
      <c r="G842">
        <f t="shared" si="81"/>
        <v>3.91</v>
      </c>
      <c r="H842">
        <f t="shared" si="82"/>
        <v>1.7767948671695331</v>
      </c>
      <c r="I842">
        <f t="shared" si="83"/>
        <v>0.88839743358476653</v>
      </c>
      <c r="J842" t="str">
        <f t="shared" si="84"/>
        <v/>
      </c>
      <c r="K842" t="str">
        <f t="shared" si="85"/>
        <v/>
      </c>
      <c r="L842" t="str">
        <f t="shared" si="86"/>
        <v/>
      </c>
    </row>
    <row r="843" spans="1:12" x14ac:dyDescent="0.2">
      <c r="C843" t="s">
        <v>421</v>
      </c>
      <c r="D843" s="4">
        <v>38916</v>
      </c>
      <c r="E843" s="3">
        <v>0.57931712962962967</v>
      </c>
      <c r="F843">
        <v>2.4900000000000002</v>
      </c>
      <c r="G843" t="str">
        <f t="shared" si="81"/>
        <v/>
      </c>
      <c r="H843" t="str">
        <f t="shared" si="82"/>
        <v/>
      </c>
      <c r="I843" t="str">
        <f t="shared" si="83"/>
        <v/>
      </c>
      <c r="J843" t="str">
        <f t="shared" si="84"/>
        <v/>
      </c>
      <c r="K843" t="str">
        <f t="shared" si="85"/>
        <v/>
      </c>
      <c r="L843" t="str">
        <f t="shared" si="86"/>
        <v/>
      </c>
    </row>
    <row r="844" spans="1:12" x14ac:dyDescent="0.2">
      <c r="C844" t="s">
        <v>422</v>
      </c>
      <c r="D844" s="4">
        <v>38916</v>
      </c>
      <c r="E844" s="3">
        <v>0.57954861111111111</v>
      </c>
      <c r="F844">
        <v>6.18</v>
      </c>
      <c r="G844" t="str">
        <f t="shared" si="81"/>
        <v/>
      </c>
      <c r="H844" t="str">
        <f t="shared" si="82"/>
        <v/>
      </c>
      <c r="I844" t="str">
        <f t="shared" si="83"/>
        <v/>
      </c>
      <c r="J844" t="str">
        <f t="shared" si="84"/>
        <v/>
      </c>
      <c r="K844" t="str">
        <f t="shared" si="85"/>
        <v/>
      </c>
      <c r="L844" t="str">
        <f t="shared" si="86"/>
        <v/>
      </c>
    </row>
    <row r="845" spans="1:12" x14ac:dyDescent="0.2">
      <c r="C845" t="s">
        <v>423</v>
      </c>
      <c r="D845" s="4">
        <v>38916</v>
      </c>
      <c r="E845" s="3">
        <v>0.57976851851851852</v>
      </c>
      <c r="F845">
        <v>2.5</v>
      </c>
      <c r="G845" t="str">
        <f t="shared" si="81"/>
        <v/>
      </c>
      <c r="H845" t="str">
        <f t="shared" si="82"/>
        <v/>
      </c>
      <c r="I845" t="str">
        <f t="shared" si="83"/>
        <v/>
      </c>
      <c r="J845" t="str">
        <f t="shared" si="84"/>
        <v/>
      </c>
      <c r="K845" t="str">
        <f t="shared" si="85"/>
        <v/>
      </c>
      <c r="L845" t="str">
        <f t="shared" si="86"/>
        <v/>
      </c>
    </row>
    <row r="846" spans="1:12" x14ac:dyDescent="0.2">
      <c r="B846">
        <v>3</v>
      </c>
      <c r="C846" t="s">
        <v>424</v>
      </c>
      <c r="D846" s="4">
        <v>38916</v>
      </c>
      <c r="E846" s="3">
        <v>0.58026620370370374</v>
      </c>
      <c r="F846">
        <v>5.74</v>
      </c>
      <c r="G846">
        <f t="shared" ref="G846:G877" si="87">IF(B846&gt;0,AVERAGE(F846:F849),"")</f>
        <v>4.7824999999999998</v>
      </c>
      <c r="H846">
        <f t="shared" ref="H846:H877" si="88">IF(B846&gt;0,STDEV($F846:$F849),"")</f>
        <v>1.1224192621297966</v>
      </c>
      <c r="I846">
        <f t="shared" ref="I846:I877" si="89">IF(B846&gt;0,STDEV($F846:$F849)/SQRT(COUNT($F846:$F849)),"")</f>
        <v>0.5612096310648983</v>
      </c>
      <c r="J846" t="str">
        <f t="shared" ref="J846:J877" si="90">IF($A846&gt;0,AVERAGE(F846:F869),"")</f>
        <v/>
      </c>
      <c r="K846" t="str">
        <f t="shared" ref="K846:K877" si="91">IF(A846&gt;0,STDEV($F846:$F869),"")</f>
        <v/>
      </c>
      <c r="L846" t="str">
        <f t="shared" ref="L846:L877" si="92">IF(A846&gt;0,STDEV($F846:$F869)/SQRT(COUNT($F846:$F869)),"")</f>
        <v/>
      </c>
    </row>
    <row r="847" spans="1:12" x14ac:dyDescent="0.2">
      <c r="C847" t="s">
        <v>425</v>
      </c>
      <c r="D847" s="4">
        <v>38916</v>
      </c>
      <c r="E847" s="3">
        <v>0.58052083333333326</v>
      </c>
      <c r="F847">
        <v>3.19</v>
      </c>
      <c r="G847" t="str">
        <f t="shared" si="87"/>
        <v/>
      </c>
      <c r="H847" t="str">
        <f t="shared" si="88"/>
        <v/>
      </c>
      <c r="I847" t="str">
        <f t="shared" si="89"/>
        <v/>
      </c>
      <c r="J847" t="str">
        <f t="shared" si="90"/>
        <v/>
      </c>
      <c r="K847" t="str">
        <f t="shared" si="91"/>
        <v/>
      </c>
      <c r="L847" t="str">
        <f t="shared" si="92"/>
        <v/>
      </c>
    </row>
    <row r="848" spans="1:12" x14ac:dyDescent="0.2">
      <c r="C848" t="s">
        <v>426</v>
      </c>
      <c r="D848" s="4">
        <v>38916</v>
      </c>
      <c r="E848" s="3">
        <v>0.58084490740740746</v>
      </c>
      <c r="F848">
        <v>5.35</v>
      </c>
      <c r="G848" t="str">
        <f t="shared" si="87"/>
        <v/>
      </c>
      <c r="H848" t="str">
        <f t="shared" si="88"/>
        <v/>
      </c>
      <c r="I848" t="str">
        <f t="shared" si="89"/>
        <v/>
      </c>
      <c r="J848" t="str">
        <f t="shared" si="90"/>
        <v/>
      </c>
      <c r="K848" t="str">
        <f t="shared" si="91"/>
        <v/>
      </c>
      <c r="L848" t="str">
        <f t="shared" si="92"/>
        <v/>
      </c>
    </row>
    <row r="849" spans="1:12" x14ac:dyDescent="0.2">
      <c r="C849" t="s">
        <v>216</v>
      </c>
      <c r="D849" s="4">
        <v>38916</v>
      </c>
      <c r="E849" s="3">
        <v>0.5811574074074074</v>
      </c>
      <c r="F849">
        <v>4.8499999999999996</v>
      </c>
      <c r="G849" t="str">
        <f t="shared" si="87"/>
        <v/>
      </c>
      <c r="H849" t="str">
        <f t="shared" si="88"/>
        <v/>
      </c>
      <c r="I849" t="str">
        <f t="shared" si="89"/>
        <v/>
      </c>
      <c r="J849" t="str">
        <f t="shared" si="90"/>
        <v/>
      </c>
      <c r="K849" t="str">
        <f t="shared" si="91"/>
        <v/>
      </c>
      <c r="L849" t="str">
        <f t="shared" si="92"/>
        <v/>
      </c>
    </row>
    <row r="850" spans="1:12" x14ac:dyDescent="0.2">
      <c r="B850">
        <v>4</v>
      </c>
      <c r="C850" t="s">
        <v>217</v>
      </c>
      <c r="D850" s="4">
        <v>38916</v>
      </c>
      <c r="E850" s="3">
        <v>0.58221064814814816</v>
      </c>
      <c r="F850">
        <v>2.13</v>
      </c>
      <c r="G850">
        <f t="shared" si="87"/>
        <v>5.14</v>
      </c>
      <c r="H850">
        <f t="shared" si="88"/>
        <v>2.4337488229752338</v>
      </c>
      <c r="I850">
        <f t="shared" si="89"/>
        <v>1.2168744114876169</v>
      </c>
      <c r="J850" t="str">
        <f t="shared" si="90"/>
        <v/>
      </c>
      <c r="K850" t="str">
        <f t="shared" si="91"/>
        <v/>
      </c>
      <c r="L850" t="str">
        <f t="shared" si="92"/>
        <v/>
      </c>
    </row>
    <row r="851" spans="1:12" x14ac:dyDescent="0.2">
      <c r="C851" t="s">
        <v>218</v>
      </c>
      <c r="D851" s="4">
        <v>38916</v>
      </c>
      <c r="E851" s="3">
        <v>0.58241898148148141</v>
      </c>
      <c r="F851">
        <v>8.09</v>
      </c>
      <c r="G851" t="str">
        <f t="shared" si="87"/>
        <v/>
      </c>
      <c r="H851" t="str">
        <f t="shared" si="88"/>
        <v/>
      </c>
      <c r="I851" t="str">
        <f t="shared" si="89"/>
        <v/>
      </c>
      <c r="J851" t="str">
        <f t="shared" si="90"/>
        <v/>
      </c>
      <c r="K851" t="str">
        <f t="shared" si="91"/>
        <v/>
      </c>
      <c r="L851" t="str">
        <f t="shared" si="92"/>
        <v/>
      </c>
    </row>
    <row r="852" spans="1:12" x14ac:dyDescent="0.2">
      <c r="C852" t="s">
        <v>219</v>
      </c>
      <c r="D852" s="4">
        <v>38916</v>
      </c>
      <c r="E852" s="3">
        <v>0.58269675925925923</v>
      </c>
      <c r="F852">
        <v>5.22</v>
      </c>
      <c r="G852" t="str">
        <f t="shared" si="87"/>
        <v/>
      </c>
      <c r="H852" t="str">
        <f t="shared" si="88"/>
        <v/>
      </c>
      <c r="I852" t="str">
        <f t="shared" si="89"/>
        <v/>
      </c>
      <c r="J852" t="str">
        <f t="shared" si="90"/>
        <v/>
      </c>
      <c r="K852" t="str">
        <f t="shared" si="91"/>
        <v/>
      </c>
      <c r="L852" t="str">
        <f t="shared" si="92"/>
        <v/>
      </c>
    </row>
    <row r="853" spans="1:12" x14ac:dyDescent="0.2">
      <c r="C853" t="s">
        <v>220</v>
      </c>
      <c r="D853" s="4">
        <v>38916</v>
      </c>
      <c r="E853" s="3">
        <v>0.58289351851851856</v>
      </c>
      <c r="F853">
        <v>5.12</v>
      </c>
      <c r="G853" t="str">
        <f t="shared" si="87"/>
        <v/>
      </c>
      <c r="H853" t="str">
        <f t="shared" si="88"/>
        <v/>
      </c>
      <c r="I853" t="str">
        <f t="shared" si="89"/>
        <v/>
      </c>
      <c r="J853" t="str">
        <f t="shared" si="90"/>
        <v/>
      </c>
      <c r="K853" t="str">
        <f t="shared" si="91"/>
        <v/>
      </c>
      <c r="L853" t="str">
        <f t="shared" si="92"/>
        <v/>
      </c>
    </row>
    <row r="854" spans="1:12" x14ac:dyDescent="0.2">
      <c r="B854">
        <v>5</v>
      </c>
      <c r="C854" t="s">
        <v>221</v>
      </c>
      <c r="D854" s="4">
        <v>38916</v>
      </c>
      <c r="E854" s="3">
        <v>0.58361111111111108</v>
      </c>
      <c r="F854">
        <v>7.39</v>
      </c>
      <c r="G854">
        <f t="shared" si="87"/>
        <v>6.7925000000000004</v>
      </c>
      <c r="H854">
        <f t="shared" si="88"/>
        <v>2.0269907909674054</v>
      </c>
      <c r="I854">
        <f t="shared" si="89"/>
        <v>1.0134953954837027</v>
      </c>
      <c r="J854" t="str">
        <f t="shared" si="90"/>
        <v/>
      </c>
      <c r="K854" t="str">
        <f t="shared" si="91"/>
        <v/>
      </c>
      <c r="L854" t="str">
        <f t="shared" si="92"/>
        <v/>
      </c>
    </row>
    <row r="855" spans="1:12" x14ac:dyDescent="0.2">
      <c r="C855" t="s">
        <v>222</v>
      </c>
      <c r="D855" s="4">
        <v>38916</v>
      </c>
      <c r="E855" s="3">
        <v>0.58379629629629626</v>
      </c>
      <c r="F855">
        <v>3.83</v>
      </c>
      <c r="G855" t="str">
        <f t="shared" si="87"/>
        <v/>
      </c>
      <c r="H855" t="str">
        <f t="shared" si="88"/>
        <v/>
      </c>
      <c r="I855" t="str">
        <f t="shared" si="89"/>
        <v/>
      </c>
      <c r="J855" t="str">
        <f t="shared" si="90"/>
        <v/>
      </c>
      <c r="K855" t="str">
        <f t="shared" si="91"/>
        <v/>
      </c>
      <c r="L855" t="str">
        <f t="shared" si="92"/>
        <v/>
      </c>
    </row>
    <row r="856" spans="1:12" x14ac:dyDescent="0.2">
      <c r="C856" t="s">
        <v>223</v>
      </c>
      <c r="D856" s="4">
        <v>38916</v>
      </c>
      <c r="E856" s="3">
        <v>0.58400462962962962</v>
      </c>
      <c r="F856">
        <v>8.42</v>
      </c>
      <c r="G856" t="str">
        <f t="shared" si="87"/>
        <v/>
      </c>
      <c r="H856" t="str">
        <f t="shared" si="88"/>
        <v/>
      </c>
      <c r="I856" t="str">
        <f t="shared" si="89"/>
        <v/>
      </c>
      <c r="J856" t="str">
        <f t="shared" si="90"/>
        <v/>
      </c>
      <c r="K856" t="str">
        <f t="shared" si="91"/>
        <v/>
      </c>
      <c r="L856" t="str">
        <f t="shared" si="92"/>
        <v/>
      </c>
    </row>
    <row r="857" spans="1:12" x14ac:dyDescent="0.2">
      <c r="C857" t="s">
        <v>224</v>
      </c>
      <c r="D857" s="4">
        <v>38916</v>
      </c>
      <c r="E857" s="3">
        <v>0.58434027777777775</v>
      </c>
      <c r="F857">
        <v>7.53</v>
      </c>
      <c r="G857" t="str">
        <f t="shared" si="87"/>
        <v/>
      </c>
      <c r="H857" t="str">
        <f t="shared" si="88"/>
        <v/>
      </c>
      <c r="I857" t="str">
        <f t="shared" si="89"/>
        <v/>
      </c>
      <c r="J857" t="str">
        <f t="shared" si="90"/>
        <v/>
      </c>
      <c r="K857" t="str">
        <f t="shared" si="91"/>
        <v/>
      </c>
      <c r="L857" t="str">
        <f t="shared" si="92"/>
        <v/>
      </c>
    </row>
    <row r="858" spans="1:12" x14ac:dyDescent="0.2">
      <c r="B858">
        <v>6</v>
      </c>
      <c r="C858" t="s">
        <v>225</v>
      </c>
      <c r="D858" s="4">
        <v>38916</v>
      </c>
      <c r="E858" s="3">
        <v>0.5849537037037037</v>
      </c>
      <c r="F858">
        <v>2.66</v>
      </c>
      <c r="G858">
        <f t="shared" si="87"/>
        <v>4.415</v>
      </c>
      <c r="H858">
        <f t="shared" si="88"/>
        <v>1.7295375104345079</v>
      </c>
      <c r="I858">
        <f t="shared" si="89"/>
        <v>0.86476875521725394</v>
      </c>
      <c r="J858" t="str">
        <f t="shared" si="90"/>
        <v/>
      </c>
      <c r="K858" t="str">
        <f t="shared" si="91"/>
        <v/>
      </c>
      <c r="L858" t="str">
        <f t="shared" si="92"/>
        <v/>
      </c>
    </row>
    <row r="859" spans="1:12" x14ac:dyDescent="0.2">
      <c r="C859" t="s">
        <v>226</v>
      </c>
      <c r="D859" s="4">
        <v>38916</v>
      </c>
      <c r="E859" s="3">
        <v>0.58515046296296302</v>
      </c>
      <c r="F859">
        <v>5</v>
      </c>
      <c r="G859" t="str">
        <f t="shared" si="87"/>
        <v/>
      </c>
      <c r="H859" t="str">
        <f t="shared" si="88"/>
        <v/>
      </c>
      <c r="I859" t="str">
        <f t="shared" si="89"/>
        <v/>
      </c>
      <c r="J859" t="str">
        <f t="shared" si="90"/>
        <v/>
      </c>
      <c r="K859" t="str">
        <f t="shared" si="91"/>
        <v/>
      </c>
      <c r="L859" t="str">
        <f t="shared" si="92"/>
        <v/>
      </c>
    </row>
    <row r="860" spans="1:12" x14ac:dyDescent="0.2">
      <c r="C860" t="s">
        <v>227</v>
      </c>
      <c r="D860" s="4">
        <v>38916</v>
      </c>
      <c r="E860" s="3">
        <v>0.58533564814814809</v>
      </c>
      <c r="F860">
        <v>6.56</v>
      </c>
      <c r="G860" t="str">
        <f t="shared" si="87"/>
        <v/>
      </c>
      <c r="H860" t="str">
        <f t="shared" si="88"/>
        <v/>
      </c>
      <c r="I860" t="str">
        <f t="shared" si="89"/>
        <v/>
      </c>
      <c r="J860" t="str">
        <f t="shared" si="90"/>
        <v/>
      </c>
      <c r="K860" t="str">
        <f t="shared" si="91"/>
        <v/>
      </c>
      <c r="L860" t="str">
        <f t="shared" si="92"/>
        <v/>
      </c>
    </row>
    <row r="861" spans="1:12" x14ac:dyDescent="0.2">
      <c r="C861" t="s">
        <v>228</v>
      </c>
      <c r="D861" s="4">
        <v>38916</v>
      </c>
      <c r="E861" s="3">
        <v>0.585474537037037</v>
      </c>
      <c r="F861">
        <v>3.44</v>
      </c>
      <c r="G861" t="str">
        <f t="shared" si="87"/>
        <v/>
      </c>
      <c r="H861" t="str">
        <f t="shared" si="88"/>
        <v/>
      </c>
      <c r="I861" t="str">
        <f t="shared" si="89"/>
        <v/>
      </c>
      <c r="J861" t="str">
        <f t="shared" si="90"/>
        <v/>
      </c>
      <c r="K861" t="str">
        <f t="shared" si="91"/>
        <v/>
      </c>
      <c r="L861" t="str">
        <f t="shared" si="92"/>
        <v/>
      </c>
    </row>
    <row r="862" spans="1:12" x14ac:dyDescent="0.2">
      <c r="C862" t="s">
        <v>229</v>
      </c>
      <c r="D862" s="4">
        <v>38916</v>
      </c>
      <c r="E862" s="3">
        <v>0.59651620370370373</v>
      </c>
      <c r="F862">
        <v>3.18</v>
      </c>
      <c r="G862" t="str">
        <f t="shared" si="87"/>
        <v/>
      </c>
      <c r="H862" t="str">
        <f t="shared" si="88"/>
        <v/>
      </c>
      <c r="I862" t="str">
        <f t="shared" si="89"/>
        <v/>
      </c>
      <c r="J862" t="str">
        <f t="shared" si="90"/>
        <v/>
      </c>
      <c r="K862" t="str">
        <f t="shared" si="91"/>
        <v/>
      </c>
      <c r="L862" t="str">
        <f t="shared" si="92"/>
        <v/>
      </c>
    </row>
    <row r="863" spans="1:12" x14ac:dyDescent="0.2">
      <c r="A863" s="2" t="s">
        <v>230</v>
      </c>
      <c r="B863">
        <v>1</v>
      </c>
      <c r="C863" t="s">
        <v>231</v>
      </c>
      <c r="D863" s="4">
        <v>38916</v>
      </c>
      <c r="E863" s="3">
        <v>0.59681712962962963</v>
      </c>
      <c r="F863">
        <v>0.84</v>
      </c>
      <c r="G863">
        <f t="shared" si="87"/>
        <v>2.0925000000000002</v>
      </c>
      <c r="H863">
        <f t="shared" si="88"/>
        <v>1.5557929382365334</v>
      </c>
      <c r="I863">
        <f t="shared" si="89"/>
        <v>0.77789646911826671</v>
      </c>
      <c r="J863">
        <f t="shared" si="90"/>
        <v>3.8625000000000003</v>
      </c>
      <c r="K863">
        <f t="shared" si="91"/>
        <v>1.5601288965701012</v>
      </c>
      <c r="L863">
        <f t="shared" si="92"/>
        <v>0.31845997746400845</v>
      </c>
    </row>
    <row r="864" spans="1:12" x14ac:dyDescent="0.2">
      <c r="C864" t="s">
        <v>232</v>
      </c>
      <c r="D864" s="4">
        <v>38916</v>
      </c>
      <c r="E864" s="3">
        <v>0.59700231481481481</v>
      </c>
      <c r="F864">
        <v>1.1399999999999999</v>
      </c>
      <c r="G864" t="str">
        <f t="shared" si="87"/>
        <v/>
      </c>
      <c r="H864" t="str">
        <f t="shared" si="88"/>
        <v/>
      </c>
      <c r="I864" t="str">
        <f t="shared" si="89"/>
        <v/>
      </c>
      <c r="J864" t="str">
        <f t="shared" si="90"/>
        <v/>
      </c>
      <c r="K864" t="str">
        <f t="shared" si="91"/>
        <v/>
      </c>
      <c r="L864" t="str">
        <f t="shared" si="92"/>
        <v/>
      </c>
    </row>
    <row r="865" spans="2:12" x14ac:dyDescent="0.2">
      <c r="C865" t="s">
        <v>233</v>
      </c>
      <c r="D865" s="4">
        <v>38916</v>
      </c>
      <c r="E865" s="3">
        <v>0.59714120370370372</v>
      </c>
      <c r="F865">
        <v>2.11</v>
      </c>
      <c r="G865" t="str">
        <f t="shared" si="87"/>
        <v/>
      </c>
      <c r="H865" t="str">
        <f t="shared" si="88"/>
        <v/>
      </c>
      <c r="I865" t="str">
        <f t="shared" si="89"/>
        <v/>
      </c>
      <c r="J865" t="str">
        <f t="shared" si="90"/>
        <v/>
      </c>
      <c r="K865" t="str">
        <f t="shared" si="91"/>
        <v/>
      </c>
      <c r="L865" t="str">
        <f t="shared" si="92"/>
        <v/>
      </c>
    </row>
    <row r="866" spans="2:12" x14ac:dyDescent="0.2">
      <c r="C866" t="s">
        <v>234</v>
      </c>
      <c r="D866" s="4">
        <v>38916</v>
      </c>
      <c r="E866" s="3">
        <v>0.59771990740740744</v>
      </c>
      <c r="F866">
        <v>4.28</v>
      </c>
      <c r="G866" t="str">
        <f t="shared" si="87"/>
        <v/>
      </c>
      <c r="H866" t="str">
        <f t="shared" si="88"/>
        <v/>
      </c>
      <c r="I866" t="str">
        <f t="shared" si="89"/>
        <v/>
      </c>
      <c r="J866" t="str">
        <f t="shared" si="90"/>
        <v/>
      </c>
      <c r="K866" t="str">
        <f t="shared" si="91"/>
        <v/>
      </c>
      <c r="L866" t="str">
        <f t="shared" si="92"/>
        <v/>
      </c>
    </row>
    <row r="867" spans="2:12" x14ac:dyDescent="0.2">
      <c r="B867">
        <v>2</v>
      </c>
      <c r="C867" t="s">
        <v>235</v>
      </c>
      <c r="D867" s="4">
        <v>38916</v>
      </c>
      <c r="E867" s="3">
        <v>0.59785879629629635</v>
      </c>
      <c r="F867">
        <v>2.91</v>
      </c>
      <c r="G867">
        <f t="shared" si="87"/>
        <v>3.3800000000000003</v>
      </c>
      <c r="H867">
        <f t="shared" si="88"/>
        <v>1.4518264359075432</v>
      </c>
      <c r="I867">
        <f t="shared" si="89"/>
        <v>0.72591321795377162</v>
      </c>
      <c r="J867" t="str">
        <f t="shared" si="90"/>
        <v/>
      </c>
      <c r="K867" t="str">
        <f t="shared" si="91"/>
        <v/>
      </c>
      <c r="L867" t="str">
        <f t="shared" si="92"/>
        <v/>
      </c>
    </row>
    <row r="868" spans="2:12" x14ac:dyDescent="0.2">
      <c r="C868" t="s">
        <v>236</v>
      </c>
      <c r="D868" s="4">
        <v>38916</v>
      </c>
      <c r="E868" s="3">
        <v>0.59803240740740737</v>
      </c>
      <c r="F868">
        <v>1.68</v>
      </c>
      <c r="G868" t="str">
        <f t="shared" si="87"/>
        <v/>
      </c>
      <c r="H868" t="str">
        <f t="shared" si="88"/>
        <v/>
      </c>
      <c r="I868" t="str">
        <f t="shared" si="89"/>
        <v/>
      </c>
      <c r="J868" t="str">
        <f t="shared" si="90"/>
        <v/>
      </c>
      <c r="K868" t="str">
        <f t="shared" si="91"/>
        <v/>
      </c>
      <c r="L868" t="str">
        <f t="shared" si="92"/>
        <v/>
      </c>
    </row>
    <row r="869" spans="2:12" x14ac:dyDescent="0.2">
      <c r="C869" t="s">
        <v>237</v>
      </c>
      <c r="D869" s="4">
        <v>38916</v>
      </c>
      <c r="E869" s="3">
        <v>0.59818287037037032</v>
      </c>
      <c r="F869">
        <v>5.12</v>
      </c>
      <c r="G869" t="str">
        <f t="shared" si="87"/>
        <v/>
      </c>
      <c r="H869" t="str">
        <f t="shared" si="88"/>
        <v/>
      </c>
      <c r="I869" t="str">
        <f t="shared" si="89"/>
        <v/>
      </c>
      <c r="J869" t="str">
        <f t="shared" si="90"/>
        <v/>
      </c>
      <c r="K869" t="str">
        <f t="shared" si="91"/>
        <v/>
      </c>
      <c r="L869" t="str">
        <f t="shared" si="92"/>
        <v/>
      </c>
    </row>
    <row r="870" spans="2:12" x14ac:dyDescent="0.2">
      <c r="C870" t="s">
        <v>238</v>
      </c>
      <c r="D870" s="4">
        <v>38916</v>
      </c>
      <c r="E870" s="3">
        <v>0.59859953703703705</v>
      </c>
      <c r="F870">
        <v>3.81</v>
      </c>
      <c r="G870" t="str">
        <f t="shared" si="87"/>
        <v/>
      </c>
      <c r="H870" t="str">
        <f t="shared" si="88"/>
        <v/>
      </c>
      <c r="I870" t="str">
        <f t="shared" si="89"/>
        <v/>
      </c>
      <c r="J870" t="str">
        <f t="shared" si="90"/>
        <v/>
      </c>
      <c r="K870" t="str">
        <f t="shared" si="91"/>
        <v/>
      </c>
      <c r="L870" t="str">
        <f t="shared" si="92"/>
        <v/>
      </c>
    </row>
    <row r="871" spans="2:12" x14ac:dyDescent="0.2">
      <c r="B871">
        <v>3</v>
      </c>
      <c r="C871" t="s">
        <v>239</v>
      </c>
      <c r="D871" s="4">
        <v>38916</v>
      </c>
      <c r="E871" s="3">
        <v>0.59873842592592597</v>
      </c>
      <c r="F871">
        <v>4.33</v>
      </c>
      <c r="G871">
        <f t="shared" si="87"/>
        <v>3.9424999999999999</v>
      </c>
      <c r="H871">
        <f t="shared" si="88"/>
        <v>1.1063867617911327</v>
      </c>
      <c r="I871">
        <f t="shared" si="89"/>
        <v>0.55319338089556636</v>
      </c>
      <c r="J871" t="str">
        <f t="shared" si="90"/>
        <v/>
      </c>
      <c r="K871" t="str">
        <f t="shared" si="91"/>
        <v/>
      </c>
      <c r="L871" t="str">
        <f t="shared" si="92"/>
        <v/>
      </c>
    </row>
    <row r="872" spans="2:12" x14ac:dyDescent="0.2">
      <c r="C872" t="s">
        <v>240</v>
      </c>
      <c r="D872" s="4">
        <v>38916</v>
      </c>
      <c r="E872" s="3">
        <v>0.59890046296296295</v>
      </c>
      <c r="F872">
        <v>3.35</v>
      </c>
      <c r="G872" t="str">
        <f t="shared" si="87"/>
        <v/>
      </c>
      <c r="H872" t="str">
        <f t="shared" si="88"/>
        <v/>
      </c>
      <c r="I872" t="str">
        <f t="shared" si="89"/>
        <v/>
      </c>
      <c r="J872" t="str">
        <f t="shared" si="90"/>
        <v/>
      </c>
      <c r="K872" t="str">
        <f t="shared" si="91"/>
        <v/>
      </c>
      <c r="L872" t="str">
        <f t="shared" si="92"/>
        <v/>
      </c>
    </row>
    <row r="873" spans="2:12" x14ac:dyDescent="0.2">
      <c r="C873" t="s">
        <v>241</v>
      </c>
      <c r="D873" s="4">
        <v>38916</v>
      </c>
      <c r="E873" s="3">
        <v>0.5990509259259259</v>
      </c>
      <c r="F873">
        <v>2.79</v>
      </c>
      <c r="G873" t="str">
        <f t="shared" si="87"/>
        <v/>
      </c>
      <c r="H873" t="str">
        <f t="shared" si="88"/>
        <v/>
      </c>
      <c r="I873" t="str">
        <f t="shared" si="89"/>
        <v/>
      </c>
      <c r="J873" t="str">
        <f t="shared" si="90"/>
        <v/>
      </c>
      <c r="K873" t="str">
        <f t="shared" si="91"/>
        <v/>
      </c>
      <c r="L873" t="str">
        <f t="shared" si="92"/>
        <v/>
      </c>
    </row>
    <row r="874" spans="2:12" x14ac:dyDescent="0.2">
      <c r="C874" t="s">
        <v>242</v>
      </c>
      <c r="D874" s="4">
        <v>38916</v>
      </c>
      <c r="E874" s="3">
        <v>0.59971064814814812</v>
      </c>
      <c r="F874">
        <v>5.3</v>
      </c>
      <c r="G874" t="str">
        <f t="shared" si="87"/>
        <v/>
      </c>
      <c r="H874" t="str">
        <f t="shared" si="88"/>
        <v/>
      </c>
      <c r="I874" t="str">
        <f t="shared" si="89"/>
        <v/>
      </c>
      <c r="J874" t="str">
        <f t="shared" si="90"/>
        <v/>
      </c>
      <c r="K874" t="str">
        <f t="shared" si="91"/>
        <v/>
      </c>
      <c r="L874" t="str">
        <f t="shared" si="92"/>
        <v/>
      </c>
    </row>
    <row r="875" spans="2:12" x14ac:dyDescent="0.2">
      <c r="B875">
        <v>4</v>
      </c>
      <c r="C875" t="s">
        <v>243</v>
      </c>
      <c r="D875" s="4">
        <v>38916</v>
      </c>
      <c r="E875" s="3">
        <v>0.59987268518518522</v>
      </c>
      <c r="F875">
        <v>5.0599999999999996</v>
      </c>
      <c r="G875">
        <f t="shared" si="87"/>
        <v>4.1749999999999998</v>
      </c>
      <c r="H875">
        <f t="shared" si="88"/>
        <v>1.5739017334848675</v>
      </c>
      <c r="I875">
        <f t="shared" si="89"/>
        <v>0.78695086674243375</v>
      </c>
      <c r="J875" t="str">
        <f t="shared" si="90"/>
        <v/>
      </c>
      <c r="K875" t="str">
        <f t="shared" si="91"/>
        <v/>
      </c>
      <c r="L875" t="str">
        <f t="shared" si="92"/>
        <v/>
      </c>
    </row>
    <row r="876" spans="2:12" x14ac:dyDescent="0.2">
      <c r="C876" t="s">
        <v>244</v>
      </c>
      <c r="D876" s="4">
        <v>38916</v>
      </c>
      <c r="E876" s="3">
        <v>0.60015046296296293</v>
      </c>
      <c r="F876">
        <v>5.32</v>
      </c>
      <c r="G876" t="str">
        <f t="shared" si="87"/>
        <v/>
      </c>
      <c r="H876" t="str">
        <f t="shared" si="88"/>
        <v/>
      </c>
      <c r="I876" t="str">
        <f t="shared" si="89"/>
        <v/>
      </c>
      <c r="J876" t="str">
        <f t="shared" si="90"/>
        <v/>
      </c>
      <c r="K876" t="str">
        <f t="shared" si="91"/>
        <v/>
      </c>
      <c r="L876" t="str">
        <f t="shared" si="92"/>
        <v/>
      </c>
    </row>
    <row r="877" spans="2:12" x14ac:dyDescent="0.2">
      <c r="C877" t="s">
        <v>245</v>
      </c>
      <c r="D877" s="4">
        <v>38916</v>
      </c>
      <c r="E877" s="3">
        <v>0.60035879629629629</v>
      </c>
      <c r="F877">
        <v>4.4400000000000004</v>
      </c>
      <c r="G877" t="str">
        <f t="shared" si="87"/>
        <v/>
      </c>
      <c r="H877" t="str">
        <f t="shared" si="88"/>
        <v/>
      </c>
      <c r="I877" t="str">
        <f t="shared" si="89"/>
        <v/>
      </c>
      <c r="J877" t="str">
        <f t="shared" si="90"/>
        <v/>
      </c>
      <c r="K877" t="str">
        <f t="shared" si="91"/>
        <v/>
      </c>
      <c r="L877" t="str">
        <f t="shared" si="92"/>
        <v/>
      </c>
    </row>
    <row r="878" spans="2:12" x14ac:dyDescent="0.2">
      <c r="C878" t="s">
        <v>246</v>
      </c>
      <c r="D878" s="4">
        <v>38916</v>
      </c>
      <c r="E878" s="3">
        <v>0.60077546296296302</v>
      </c>
      <c r="F878">
        <v>1.88</v>
      </c>
      <c r="G878" t="str">
        <f t="shared" ref="G878:G908" si="93">IF(B878&gt;0,AVERAGE(F878:F881),"")</f>
        <v/>
      </c>
      <c r="H878" t="str">
        <f t="shared" ref="H878:H908" si="94">IF(B878&gt;0,STDEV($F878:$F881),"")</f>
        <v/>
      </c>
      <c r="I878" t="str">
        <f t="shared" ref="I878:I908" si="95">IF(B878&gt;0,STDEV($F878:$F881)/SQRT(COUNT($F878:$F881)),"")</f>
        <v/>
      </c>
      <c r="J878" t="str">
        <f t="shared" ref="J878:J888" si="96">IF($A878&gt;0,AVERAGE(F878:F901),"")</f>
        <v/>
      </c>
      <c r="K878" t="str">
        <f t="shared" ref="K878:K888" si="97">IF(A878&gt;0,STDEV($F878:$F901),"")</f>
        <v/>
      </c>
      <c r="L878" t="str">
        <f t="shared" ref="L878:L888" si="98">IF(A878&gt;0,STDEV($F878:$F901)/SQRT(COUNT($F878:$F901)),"")</f>
        <v/>
      </c>
    </row>
    <row r="879" spans="2:12" x14ac:dyDescent="0.2">
      <c r="B879">
        <v>5</v>
      </c>
      <c r="C879" t="s">
        <v>247</v>
      </c>
      <c r="D879" s="4">
        <v>38916</v>
      </c>
      <c r="E879" s="3">
        <v>0.60100694444444447</v>
      </c>
      <c r="F879">
        <v>4.57</v>
      </c>
      <c r="G879">
        <f t="shared" si="93"/>
        <v>4.8975</v>
      </c>
      <c r="H879">
        <f t="shared" si="94"/>
        <v>0.61152132696524131</v>
      </c>
      <c r="I879">
        <f t="shared" si="95"/>
        <v>0.30576066348262065</v>
      </c>
      <c r="J879" t="str">
        <f t="shared" si="96"/>
        <v/>
      </c>
      <c r="K879" t="str">
        <f t="shared" si="97"/>
        <v/>
      </c>
      <c r="L879" t="str">
        <f t="shared" si="98"/>
        <v/>
      </c>
    </row>
    <row r="880" spans="2:12" x14ac:dyDescent="0.2">
      <c r="C880" t="s">
        <v>248</v>
      </c>
      <c r="D880" s="4">
        <v>38916</v>
      </c>
      <c r="E880" s="3">
        <v>0.60116898148148146</v>
      </c>
      <c r="F880">
        <v>5.63</v>
      </c>
      <c r="G880" t="str">
        <f t="shared" si="93"/>
        <v/>
      </c>
      <c r="H880" t="str">
        <f t="shared" si="94"/>
        <v/>
      </c>
      <c r="I880" t="str">
        <f t="shared" si="95"/>
        <v/>
      </c>
      <c r="J880" t="str">
        <f t="shared" si="96"/>
        <v/>
      </c>
      <c r="K880" t="str">
        <f t="shared" si="97"/>
        <v/>
      </c>
      <c r="L880" t="str">
        <f t="shared" si="98"/>
        <v/>
      </c>
    </row>
    <row r="881" spans="1:12" x14ac:dyDescent="0.2">
      <c r="C881" t="s">
        <v>249</v>
      </c>
      <c r="D881" s="4">
        <v>38916</v>
      </c>
      <c r="E881" s="3">
        <v>0.60131944444444441</v>
      </c>
      <c r="F881">
        <v>5.14</v>
      </c>
      <c r="G881" t="str">
        <f t="shared" si="93"/>
        <v/>
      </c>
      <c r="H881" t="str">
        <f t="shared" si="94"/>
        <v/>
      </c>
      <c r="I881" t="str">
        <f t="shared" si="95"/>
        <v/>
      </c>
      <c r="J881" t="str">
        <f t="shared" si="96"/>
        <v/>
      </c>
      <c r="K881" t="str">
        <f t="shared" si="97"/>
        <v/>
      </c>
      <c r="L881" t="str">
        <f t="shared" si="98"/>
        <v/>
      </c>
    </row>
    <row r="882" spans="1:12" x14ac:dyDescent="0.2">
      <c r="C882" t="s">
        <v>250</v>
      </c>
      <c r="D882" s="4">
        <v>38916</v>
      </c>
      <c r="E882" s="3">
        <v>0.60199074074074077</v>
      </c>
      <c r="F882">
        <v>4.25</v>
      </c>
      <c r="G882" t="str">
        <f t="shared" si="93"/>
        <v/>
      </c>
      <c r="H882" t="str">
        <f t="shared" si="94"/>
        <v/>
      </c>
      <c r="I882" t="str">
        <f t="shared" si="95"/>
        <v/>
      </c>
      <c r="J882" t="str">
        <f t="shared" si="96"/>
        <v/>
      </c>
      <c r="K882" t="str">
        <f t="shared" si="97"/>
        <v/>
      </c>
      <c r="L882" t="str">
        <f t="shared" si="98"/>
        <v/>
      </c>
    </row>
    <row r="883" spans="1:12" x14ac:dyDescent="0.2">
      <c r="B883">
        <v>6</v>
      </c>
      <c r="C883" t="s">
        <v>460</v>
      </c>
      <c r="D883" s="4">
        <v>38916</v>
      </c>
      <c r="E883" s="3">
        <v>0.60221064814814818</v>
      </c>
      <c r="F883">
        <v>5.64</v>
      </c>
      <c r="G883">
        <f t="shared" si="93"/>
        <v>4.6875</v>
      </c>
      <c r="H883">
        <f t="shared" si="94"/>
        <v>1.7592683138168554</v>
      </c>
      <c r="I883">
        <f t="shared" si="95"/>
        <v>0.87963415690842772</v>
      </c>
      <c r="J883" t="str">
        <f t="shared" si="96"/>
        <v/>
      </c>
      <c r="K883" t="str">
        <f t="shared" si="97"/>
        <v/>
      </c>
      <c r="L883" t="str">
        <f t="shared" si="98"/>
        <v/>
      </c>
    </row>
    <row r="884" spans="1:12" x14ac:dyDescent="0.2">
      <c r="C884" t="s">
        <v>461</v>
      </c>
      <c r="D884" s="4">
        <v>38916</v>
      </c>
      <c r="E884" s="3">
        <v>0.60240740740740739</v>
      </c>
      <c r="F884">
        <v>6.69</v>
      </c>
      <c r="G884" t="str">
        <f t="shared" si="93"/>
        <v/>
      </c>
      <c r="H884" t="str">
        <f t="shared" si="94"/>
        <v/>
      </c>
      <c r="I884" t="str">
        <f t="shared" si="95"/>
        <v/>
      </c>
      <c r="J884" t="str">
        <f t="shared" si="96"/>
        <v/>
      </c>
      <c r="K884" t="str">
        <f t="shared" si="97"/>
        <v/>
      </c>
      <c r="L884" t="str">
        <f t="shared" si="98"/>
        <v/>
      </c>
    </row>
    <row r="885" spans="1:12" x14ac:dyDescent="0.2">
      <c r="C885" t="s">
        <v>462</v>
      </c>
      <c r="D885" s="4">
        <v>38916</v>
      </c>
      <c r="E885" s="3">
        <v>0.60260416666666672</v>
      </c>
      <c r="F885">
        <v>3.24</v>
      </c>
      <c r="G885" t="str">
        <f t="shared" si="93"/>
        <v/>
      </c>
      <c r="H885" t="str">
        <f t="shared" si="94"/>
        <v/>
      </c>
      <c r="I885" t="str">
        <f t="shared" si="95"/>
        <v/>
      </c>
      <c r="J885" t="str">
        <f t="shared" si="96"/>
        <v/>
      </c>
      <c r="K885" t="str">
        <f t="shared" si="97"/>
        <v/>
      </c>
      <c r="L885" t="str">
        <f t="shared" si="98"/>
        <v/>
      </c>
    </row>
    <row r="886" spans="1:12" x14ac:dyDescent="0.2">
      <c r="C886" t="s">
        <v>463</v>
      </c>
      <c r="D886" s="4">
        <v>38916</v>
      </c>
      <c r="E886" s="3">
        <v>0.62396990740740743</v>
      </c>
      <c r="F886">
        <v>3.18</v>
      </c>
      <c r="G886" t="str">
        <f t="shared" si="93"/>
        <v/>
      </c>
      <c r="H886" t="str">
        <f t="shared" si="94"/>
        <v/>
      </c>
      <c r="I886" t="str">
        <f t="shared" si="95"/>
        <v/>
      </c>
      <c r="J886" t="str">
        <f t="shared" si="96"/>
        <v/>
      </c>
      <c r="K886" t="str">
        <f t="shared" si="97"/>
        <v/>
      </c>
      <c r="L886" t="str">
        <f t="shared" si="98"/>
        <v/>
      </c>
    </row>
    <row r="887" spans="1:12" x14ac:dyDescent="0.2">
      <c r="A887" s="2" t="s">
        <v>464</v>
      </c>
      <c r="B887">
        <v>1</v>
      </c>
      <c r="C887" t="s">
        <v>465</v>
      </c>
      <c r="D887" s="4">
        <v>38916</v>
      </c>
      <c r="E887" s="3">
        <v>0.62415509259259261</v>
      </c>
      <c r="F887">
        <v>3.57</v>
      </c>
      <c r="G887">
        <f t="shared" si="93"/>
        <v>2.8675000000000002</v>
      </c>
      <c r="H887">
        <f t="shared" si="94"/>
        <v>0.94552895249167235</v>
      </c>
      <c r="I887">
        <f t="shared" si="95"/>
        <v>0.47276447624583617</v>
      </c>
      <c r="J887">
        <f t="shared" si="96"/>
        <v>2.7979166666666662</v>
      </c>
      <c r="K887">
        <f t="shared" si="97"/>
        <v>1.8161976026534283</v>
      </c>
      <c r="L887">
        <f t="shared" si="98"/>
        <v>0.37072978321391425</v>
      </c>
    </row>
    <row r="888" spans="1:12" x14ac:dyDescent="0.2">
      <c r="C888" t="s">
        <v>466</v>
      </c>
      <c r="D888" s="4">
        <v>38916</v>
      </c>
      <c r="E888" s="3">
        <v>0.62432870370370364</v>
      </c>
      <c r="F888">
        <v>3.09</v>
      </c>
      <c r="G888" t="str">
        <f t="shared" si="93"/>
        <v/>
      </c>
      <c r="H888" t="str">
        <f t="shared" si="94"/>
        <v/>
      </c>
      <c r="I888" t="str">
        <f t="shared" si="95"/>
        <v/>
      </c>
      <c r="J888" t="str">
        <f t="shared" si="96"/>
        <v/>
      </c>
      <c r="K888" t="str">
        <f t="shared" si="97"/>
        <v/>
      </c>
      <c r="L888" t="str">
        <f t="shared" si="98"/>
        <v/>
      </c>
    </row>
    <row r="889" spans="1:12" x14ac:dyDescent="0.2">
      <c r="C889" t="s">
        <v>467</v>
      </c>
      <c r="D889" s="4">
        <v>38916</v>
      </c>
      <c r="E889" s="3">
        <v>0.62456018518518519</v>
      </c>
      <c r="F889">
        <v>3.33</v>
      </c>
      <c r="G889" t="str">
        <f t="shared" si="93"/>
        <v/>
      </c>
      <c r="H889" t="str">
        <f t="shared" si="94"/>
        <v/>
      </c>
      <c r="I889" t="str">
        <f t="shared" si="95"/>
        <v/>
      </c>
      <c r="J889" t="str">
        <f t="shared" ref="J889:J911" si="99">IF($A889&gt;0,AVERAGE(E889:E912),"")</f>
        <v/>
      </c>
      <c r="K889" t="str">
        <f t="shared" ref="K889:K911" si="100">IF(A889&gt;0,STDEV($E889:$E912),"")</f>
        <v/>
      </c>
      <c r="L889" t="str">
        <f t="shared" ref="L889:L912" si="101">IF(A889&gt;0,STDEV($E889:$E912)/SQRT(COUNT($E889:$E912)),"")</f>
        <v/>
      </c>
    </row>
    <row r="890" spans="1:12" x14ac:dyDescent="0.2">
      <c r="C890" t="s">
        <v>468</v>
      </c>
      <c r="D890" s="4">
        <v>38916</v>
      </c>
      <c r="E890" s="3">
        <v>0.62506944444444446</v>
      </c>
      <c r="F890">
        <v>1.48</v>
      </c>
      <c r="G890" t="str">
        <f t="shared" si="93"/>
        <v/>
      </c>
      <c r="H890" t="str">
        <f t="shared" si="94"/>
        <v/>
      </c>
      <c r="I890" t="str">
        <f t="shared" si="95"/>
        <v/>
      </c>
      <c r="J890" t="str">
        <f t="shared" si="99"/>
        <v/>
      </c>
      <c r="K890" t="str">
        <f t="shared" si="100"/>
        <v/>
      </c>
      <c r="L890" t="str">
        <f t="shared" si="101"/>
        <v/>
      </c>
    </row>
    <row r="891" spans="1:12" x14ac:dyDescent="0.2">
      <c r="B891">
        <v>2</v>
      </c>
      <c r="C891" t="s">
        <v>469</v>
      </c>
      <c r="D891" s="4">
        <v>38916</v>
      </c>
      <c r="E891" s="3">
        <v>0.62528935185185186</v>
      </c>
      <c r="F891">
        <v>3.86</v>
      </c>
      <c r="G891">
        <f t="shared" si="93"/>
        <v>3.43</v>
      </c>
      <c r="H891">
        <f t="shared" si="94"/>
        <v>0.95285535803359478</v>
      </c>
      <c r="I891">
        <f t="shared" si="95"/>
        <v>0.47642767901679739</v>
      </c>
      <c r="J891" t="str">
        <f t="shared" si="99"/>
        <v/>
      </c>
      <c r="K891" t="str">
        <f t="shared" si="100"/>
        <v/>
      </c>
      <c r="L891" t="str">
        <f t="shared" si="101"/>
        <v/>
      </c>
    </row>
    <row r="892" spans="1:12" x14ac:dyDescent="0.2">
      <c r="C892" t="s">
        <v>470</v>
      </c>
      <c r="D892" s="4">
        <v>38916</v>
      </c>
      <c r="E892" s="3">
        <v>0.62550925925925926</v>
      </c>
      <c r="F892">
        <v>3.38</v>
      </c>
      <c r="G892" t="str">
        <f t="shared" si="93"/>
        <v/>
      </c>
      <c r="H892" t="str">
        <f t="shared" si="94"/>
        <v/>
      </c>
      <c r="I892" t="str">
        <f t="shared" si="95"/>
        <v/>
      </c>
      <c r="J892" t="str">
        <f t="shared" si="99"/>
        <v/>
      </c>
      <c r="K892" t="str">
        <f t="shared" si="100"/>
        <v/>
      </c>
      <c r="L892" t="str">
        <f t="shared" si="101"/>
        <v/>
      </c>
    </row>
    <row r="893" spans="1:12" x14ac:dyDescent="0.2">
      <c r="C893" t="s">
        <v>471</v>
      </c>
      <c r="D893" s="4">
        <v>38916</v>
      </c>
      <c r="E893" s="3">
        <v>0.62582175925925931</v>
      </c>
      <c r="F893">
        <v>2.13</v>
      </c>
      <c r="G893" t="str">
        <f t="shared" si="93"/>
        <v/>
      </c>
      <c r="H893" t="str">
        <f t="shared" si="94"/>
        <v/>
      </c>
      <c r="I893" t="str">
        <f t="shared" si="95"/>
        <v/>
      </c>
      <c r="J893" t="str">
        <f t="shared" si="99"/>
        <v/>
      </c>
      <c r="K893" t="str">
        <f t="shared" si="100"/>
        <v/>
      </c>
      <c r="L893" t="str">
        <f t="shared" si="101"/>
        <v/>
      </c>
    </row>
    <row r="894" spans="1:12" x14ac:dyDescent="0.2">
      <c r="C894" t="s">
        <v>472</v>
      </c>
      <c r="D894" s="4">
        <v>38916</v>
      </c>
      <c r="E894" s="3">
        <v>0.62638888888888888</v>
      </c>
      <c r="F894">
        <v>4.3499999999999996</v>
      </c>
      <c r="G894" t="str">
        <f t="shared" si="93"/>
        <v/>
      </c>
      <c r="H894" t="str">
        <f t="shared" si="94"/>
        <v/>
      </c>
      <c r="I894" t="str">
        <f t="shared" si="95"/>
        <v/>
      </c>
      <c r="J894" t="str">
        <f t="shared" si="99"/>
        <v/>
      </c>
      <c r="K894" t="str">
        <f t="shared" si="100"/>
        <v/>
      </c>
      <c r="L894" t="str">
        <f t="shared" si="101"/>
        <v/>
      </c>
    </row>
    <row r="895" spans="1:12" x14ac:dyDescent="0.2">
      <c r="B895">
        <v>3</v>
      </c>
      <c r="C895" t="s">
        <v>473</v>
      </c>
      <c r="D895" s="4">
        <v>38916</v>
      </c>
      <c r="E895" s="3">
        <v>0.62660879629629629</v>
      </c>
      <c r="F895">
        <v>5.45</v>
      </c>
      <c r="G895">
        <f t="shared" si="93"/>
        <v>2.9424999999999999</v>
      </c>
      <c r="H895">
        <f t="shared" si="94"/>
        <v>2.2392167529443565</v>
      </c>
      <c r="I895">
        <f t="shared" si="95"/>
        <v>1.1196083764721783</v>
      </c>
      <c r="J895" t="str">
        <f t="shared" si="99"/>
        <v/>
      </c>
      <c r="K895" t="str">
        <f t="shared" si="100"/>
        <v/>
      </c>
      <c r="L895" t="str">
        <f t="shared" si="101"/>
        <v/>
      </c>
    </row>
    <row r="896" spans="1:12" x14ac:dyDescent="0.2">
      <c r="C896" t="s">
        <v>260</v>
      </c>
      <c r="D896" s="4">
        <v>38916</v>
      </c>
      <c r="E896" s="3">
        <v>0.62685185185185188</v>
      </c>
      <c r="F896">
        <v>0</v>
      </c>
      <c r="G896" t="str">
        <f t="shared" si="93"/>
        <v/>
      </c>
      <c r="H896" t="str">
        <f t="shared" si="94"/>
        <v/>
      </c>
      <c r="I896" t="str">
        <f t="shared" si="95"/>
        <v/>
      </c>
      <c r="J896" t="str">
        <f t="shared" si="99"/>
        <v/>
      </c>
      <c r="K896" t="str">
        <f t="shared" si="100"/>
        <v/>
      </c>
      <c r="L896" t="str">
        <f t="shared" si="101"/>
        <v/>
      </c>
    </row>
    <row r="897" spans="1:12" x14ac:dyDescent="0.2">
      <c r="C897" t="s">
        <v>261</v>
      </c>
      <c r="D897" s="4">
        <v>38916</v>
      </c>
      <c r="E897" s="3">
        <v>0.6270486111111111</v>
      </c>
      <c r="F897">
        <v>3.13</v>
      </c>
      <c r="G897" t="str">
        <f t="shared" si="93"/>
        <v/>
      </c>
      <c r="H897" t="str">
        <f t="shared" si="94"/>
        <v/>
      </c>
      <c r="I897" t="str">
        <f t="shared" si="95"/>
        <v/>
      </c>
      <c r="J897" t="str">
        <f t="shared" si="99"/>
        <v/>
      </c>
      <c r="K897" t="str">
        <f t="shared" si="100"/>
        <v/>
      </c>
      <c r="L897" t="str">
        <f t="shared" si="101"/>
        <v/>
      </c>
    </row>
    <row r="898" spans="1:12" x14ac:dyDescent="0.2">
      <c r="C898" t="s">
        <v>262</v>
      </c>
      <c r="D898" s="4">
        <v>38916</v>
      </c>
      <c r="E898" s="3">
        <v>0.6275115740740741</v>
      </c>
      <c r="F898">
        <v>3.19</v>
      </c>
      <c r="G898" t="str">
        <f t="shared" si="93"/>
        <v/>
      </c>
      <c r="H898" t="str">
        <f t="shared" si="94"/>
        <v/>
      </c>
      <c r="I898" t="str">
        <f t="shared" si="95"/>
        <v/>
      </c>
      <c r="J898" t="str">
        <f t="shared" si="99"/>
        <v/>
      </c>
      <c r="K898" t="str">
        <f t="shared" si="100"/>
        <v/>
      </c>
      <c r="L898" t="str">
        <f t="shared" si="101"/>
        <v/>
      </c>
    </row>
    <row r="899" spans="1:12" x14ac:dyDescent="0.2">
      <c r="B899">
        <v>4</v>
      </c>
      <c r="C899" t="s">
        <v>263</v>
      </c>
      <c r="D899" s="4">
        <v>38916</v>
      </c>
      <c r="E899" s="3">
        <v>0.62778935185185192</v>
      </c>
      <c r="F899">
        <v>1.1000000000000001</v>
      </c>
      <c r="G899">
        <f t="shared" si="93"/>
        <v>1.335</v>
      </c>
      <c r="H899">
        <f t="shared" si="94"/>
        <v>0.37278233148402656</v>
      </c>
      <c r="I899">
        <f t="shared" si="95"/>
        <v>0.18639116574201328</v>
      </c>
      <c r="J899" t="str">
        <f t="shared" si="99"/>
        <v/>
      </c>
      <c r="K899" t="str">
        <f t="shared" si="100"/>
        <v/>
      </c>
      <c r="L899" t="str">
        <f t="shared" si="101"/>
        <v/>
      </c>
    </row>
    <row r="900" spans="1:12" x14ac:dyDescent="0.2">
      <c r="C900" t="s">
        <v>264</v>
      </c>
      <c r="D900" s="4">
        <v>38916</v>
      </c>
      <c r="E900" s="3">
        <v>0.62825231481481481</v>
      </c>
      <c r="F900">
        <v>1.21</v>
      </c>
      <c r="G900" t="str">
        <f t="shared" si="93"/>
        <v/>
      </c>
      <c r="H900" t="str">
        <f t="shared" si="94"/>
        <v/>
      </c>
      <c r="I900" t="str">
        <f t="shared" si="95"/>
        <v/>
      </c>
      <c r="J900" t="str">
        <f t="shared" si="99"/>
        <v/>
      </c>
      <c r="K900" t="str">
        <f t="shared" si="100"/>
        <v/>
      </c>
      <c r="L900" t="str">
        <f t="shared" si="101"/>
        <v/>
      </c>
    </row>
    <row r="901" spans="1:12" x14ac:dyDescent="0.2">
      <c r="C901" t="s">
        <v>265</v>
      </c>
      <c r="D901" s="4">
        <v>38916</v>
      </c>
      <c r="E901" s="3">
        <v>0.62853009259259263</v>
      </c>
      <c r="F901">
        <v>1.1399999999999999</v>
      </c>
      <c r="G901" t="str">
        <f t="shared" si="93"/>
        <v/>
      </c>
      <c r="H901" t="str">
        <f t="shared" si="94"/>
        <v/>
      </c>
      <c r="I901" t="str">
        <f t="shared" si="95"/>
        <v/>
      </c>
      <c r="J901" t="str">
        <f t="shared" si="99"/>
        <v/>
      </c>
      <c r="K901" t="str">
        <f t="shared" si="100"/>
        <v/>
      </c>
      <c r="L901" t="str">
        <f t="shared" si="101"/>
        <v/>
      </c>
    </row>
    <row r="902" spans="1:12" x14ac:dyDescent="0.2">
      <c r="C902" t="s">
        <v>266</v>
      </c>
      <c r="D902" s="4">
        <v>38916</v>
      </c>
      <c r="E902" s="3">
        <v>0.62951388888888882</v>
      </c>
      <c r="F902">
        <v>1.89</v>
      </c>
      <c r="G902" t="str">
        <f t="shared" si="93"/>
        <v/>
      </c>
      <c r="H902" t="str">
        <f t="shared" si="94"/>
        <v/>
      </c>
      <c r="I902" t="str">
        <f t="shared" si="95"/>
        <v/>
      </c>
      <c r="J902" t="str">
        <f t="shared" si="99"/>
        <v/>
      </c>
      <c r="K902" t="str">
        <f t="shared" si="100"/>
        <v/>
      </c>
      <c r="L902" t="str">
        <f t="shared" si="101"/>
        <v/>
      </c>
    </row>
    <row r="903" spans="1:12" x14ac:dyDescent="0.2">
      <c r="B903">
        <v>5</v>
      </c>
      <c r="C903" t="s">
        <v>267</v>
      </c>
      <c r="D903" s="4">
        <v>38916</v>
      </c>
      <c r="E903" s="3">
        <v>0.62981481481481483</v>
      </c>
      <c r="F903">
        <v>1.53</v>
      </c>
      <c r="G903">
        <f t="shared" si="93"/>
        <v>2.02</v>
      </c>
      <c r="H903">
        <f t="shared" si="94"/>
        <v>2.411555514600483</v>
      </c>
      <c r="I903">
        <f t="shared" si="95"/>
        <v>1.2057777573002415</v>
      </c>
      <c r="J903" t="str">
        <f t="shared" si="99"/>
        <v/>
      </c>
      <c r="K903" t="str">
        <f t="shared" si="100"/>
        <v/>
      </c>
      <c r="L903" t="str">
        <f t="shared" si="101"/>
        <v/>
      </c>
    </row>
    <row r="904" spans="1:12" x14ac:dyDescent="0.2">
      <c r="C904" t="s">
        <v>268</v>
      </c>
      <c r="D904" s="4">
        <v>38916</v>
      </c>
      <c r="E904" s="3">
        <v>0.63010416666666669</v>
      </c>
      <c r="F904">
        <v>0.75</v>
      </c>
      <c r="G904" t="str">
        <f t="shared" si="93"/>
        <v/>
      </c>
      <c r="H904" t="str">
        <f t="shared" si="94"/>
        <v/>
      </c>
      <c r="I904" t="str">
        <f t="shared" si="95"/>
        <v/>
      </c>
      <c r="J904" t="str">
        <f t="shared" si="99"/>
        <v/>
      </c>
      <c r="K904" t="str">
        <f t="shared" si="100"/>
        <v/>
      </c>
      <c r="L904" t="str">
        <f t="shared" si="101"/>
        <v/>
      </c>
    </row>
    <row r="905" spans="1:12" x14ac:dyDescent="0.2">
      <c r="C905" t="s">
        <v>269</v>
      </c>
      <c r="D905" s="4">
        <v>38916</v>
      </c>
      <c r="E905" s="3">
        <v>0.63041666666666674</v>
      </c>
      <c r="F905">
        <v>0.25</v>
      </c>
      <c r="G905" t="str">
        <f t="shared" si="93"/>
        <v/>
      </c>
      <c r="H905" t="str">
        <f t="shared" si="94"/>
        <v/>
      </c>
      <c r="I905" t="str">
        <f t="shared" si="95"/>
        <v/>
      </c>
      <c r="J905" t="str">
        <f t="shared" si="99"/>
        <v/>
      </c>
      <c r="K905" t="str">
        <f t="shared" si="100"/>
        <v/>
      </c>
      <c r="L905" t="str">
        <f t="shared" si="101"/>
        <v/>
      </c>
    </row>
    <row r="906" spans="1:12" x14ac:dyDescent="0.2">
      <c r="C906" t="s">
        <v>270</v>
      </c>
      <c r="D906" s="4">
        <v>38916</v>
      </c>
      <c r="E906" s="3">
        <v>0.63171296296296298</v>
      </c>
      <c r="F906">
        <v>5.55</v>
      </c>
      <c r="G906" t="str">
        <f t="shared" si="93"/>
        <v/>
      </c>
      <c r="H906" t="str">
        <f t="shared" si="94"/>
        <v/>
      </c>
      <c r="I906" t="str">
        <f t="shared" si="95"/>
        <v/>
      </c>
      <c r="J906" t="str">
        <f t="shared" si="99"/>
        <v/>
      </c>
      <c r="K906" t="str">
        <f t="shared" si="100"/>
        <v/>
      </c>
      <c r="L906" t="str">
        <f t="shared" si="101"/>
        <v/>
      </c>
    </row>
    <row r="907" spans="1:12" x14ac:dyDescent="0.2">
      <c r="B907">
        <v>6</v>
      </c>
      <c r="C907" t="s">
        <v>271</v>
      </c>
      <c r="D907" s="4">
        <v>38916</v>
      </c>
      <c r="E907" s="3">
        <v>0.63209490740740748</v>
      </c>
      <c r="F907">
        <v>2.81</v>
      </c>
      <c r="G907">
        <f t="shared" si="93"/>
        <v>4.1924999999999999</v>
      </c>
      <c r="H907">
        <f t="shared" si="94"/>
        <v>2.3870256945970789</v>
      </c>
      <c r="I907">
        <f t="shared" si="95"/>
        <v>1.1935128472985395</v>
      </c>
      <c r="J907" t="str">
        <f t="shared" si="99"/>
        <v/>
      </c>
      <c r="K907" t="str">
        <f t="shared" si="100"/>
        <v/>
      </c>
      <c r="L907" t="str">
        <f t="shared" si="101"/>
        <v/>
      </c>
    </row>
    <row r="908" spans="1:12" x14ac:dyDescent="0.2">
      <c r="C908" t="s">
        <v>272</v>
      </c>
      <c r="D908" s="4">
        <v>38916</v>
      </c>
      <c r="E908" s="3">
        <v>0.63260416666666663</v>
      </c>
      <c r="F908">
        <v>3.64</v>
      </c>
      <c r="G908" t="str">
        <f t="shared" si="93"/>
        <v/>
      </c>
      <c r="H908" t="str">
        <f t="shared" si="94"/>
        <v/>
      </c>
      <c r="I908" t="str">
        <f t="shared" si="95"/>
        <v/>
      </c>
      <c r="J908" t="str">
        <f t="shared" si="99"/>
        <v/>
      </c>
      <c r="K908" t="str">
        <f t="shared" si="100"/>
        <v/>
      </c>
      <c r="L908" t="str">
        <f t="shared" si="101"/>
        <v/>
      </c>
    </row>
    <row r="909" spans="1:12" x14ac:dyDescent="0.2">
      <c r="C909" t="s">
        <v>273</v>
      </c>
      <c r="D909" s="4">
        <v>38916</v>
      </c>
      <c r="E909" s="3">
        <v>0.63289351851851849</v>
      </c>
      <c r="F909">
        <v>7.71</v>
      </c>
      <c r="G909" t="str">
        <f>IF(B909&gt;0,AVERAGE(E909:E912),"")</f>
        <v/>
      </c>
      <c r="H909" t="str">
        <f>IF(B909&gt;0,STDEV($E909:$E912),"")</f>
        <v/>
      </c>
      <c r="I909" t="str">
        <f>IF(B909&gt;0,STDEV($E909:$E912)/SQRT(COUNT($E909:$E912)),"")</f>
        <v/>
      </c>
      <c r="J909" t="str">
        <f t="shared" si="99"/>
        <v/>
      </c>
      <c r="K909" t="str">
        <f t="shared" si="100"/>
        <v/>
      </c>
      <c r="L909" t="str">
        <f t="shared" si="101"/>
        <v/>
      </c>
    </row>
    <row r="910" spans="1:12" x14ac:dyDescent="0.2">
      <c r="C910" t="s">
        <v>274</v>
      </c>
      <c r="D910" s="4">
        <v>38916</v>
      </c>
      <c r="E910" s="3">
        <v>0.64101851851851854</v>
      </c>
      <c r="F910">
        <v>2.61</v>
      </c>
      <c r="G910" t="str">
        <f>IF(B910&gt;0,AVERAGE(E910:E913),"")</f>
        <v/>
      </c>
      <c r="H910" t="str">
        <f>IF(B910&gt;0,STDEV($E910:$E913),"")</f>
        <v/>
      </c>
      <c r="I910" t="str">
        <f>IF(B910&gt;0,STDEV($E910:$E913)/SQRT(COUNT($E910:$E913)),"")</f>
        <v/>
      </c>
      <c r="J910" t="str">
        <f t="shared" si="99"/>
        <v/>
      </c>
      <c r="K910" t="str">
        <f t="shared" si="100"/>
        <v/>
      </c>
      <c r="L910" t="str">
        <f t="shared" si="101"/>
        <v/>
      </c>
    </row>
    <row r="911" spans="1:12" x14ac:dyDescent="0.2">
      <c r="C911" t="s">
        <v>275</v>
      </c>
      <c r="D911" s="4">
        <v>38916</v>
      </c>
      <c r="E911" s="3">
        <v>0.64129629629629636</v>
      </c>
      <c r="F911">
        <v>2.4</v>
      </c>
      <c r="G911" t="str">
        <f>IF(B911&gt;0,AVERAGE(E911:E914),"")</f>
        <v/>
      </c>
      <c r="H911" t="str">
        <f>IF(B911&gt;0,STDEV($E911:$E914),"")</f>
        <v/>
      </c>
      <c r="I911" t="str">
        <f>IF(B911&gt;0,STDEV($E911:$E914)/SQRT(COUNT($E911:$E914)),"")</f>
        <v/>
      </c>
      <c r="J911" t="str">
        <f t="shared" si="99"/>
        <v/>
      </c>
      <c r="K911" t="str">
        <f t="shared" si="100"/>
        <v/>
      </c>
      <c r="L911" t="str">
        <f t="shared" si="101"/>
        <v/>
      </c>
    </row>
    <row r="912" spans="1:12" x14ac:dyDescent="0.2">
      <c r="A912" s="2" t="s">
        <v>276</v>
      </c>
      <c r="B912">
        <v>1</v>
      </c>
      <c r="C912" t="s">
        <v>127</v>
      </c>
      <c r="D912" s="4">
        <v>38920</v>
      </c>
      <c r="E912" s="3">
        <v>0.54223379629629631</v>
      </c>
      <c r="F912">
        <v>3.35</v>
      </c>
      <c r="G912">
        <f t="shared" ref="G912:G932" si="102">IF(B912&gt;0,AVERAGE(F912:F915),"")</f>
        <v>3.1424999999999996</v>
      </c>
      <c r="H912">
        <f t="shared" ref="H912:H932" si="103">IF(B912&gt;0,STDEV($F912:$F915),"")</f>
        <v>0.4641389878043034</v>
      </c>
      <c r="I912">
        <f t="shared" ref="I912:I932" si="104">IF(B912&gt;0,STDEV($F912:$F915)/SQRT(COUNT($F912:$F915)),"")</f>
        <v>0.2320694939021517</v>
      </c>
      <c r="J912">
        <f>IF($A912&gt;0,AVERAGE(F912:F935),"")</f>
        <v>3.4129166666666664</v>
      </c>
      <c r="K912">
        <f>IF(A912&gt;0,STDEV($F912:$F935),"")</f>
        <v>1.3341353792418993</v>
      </c>
      <c r="L912">
        <f t="shared" si="101"/>
        <v>3.9265593889459087E-4</v>
      </c>
    </row>
    <row r="913" spans="2:12" x14ac:dyDescent="0.2">
      <c r="C913" t="s">
        <v>128</v>
      </c>
      <c r="D913" s="4">
        <v>38920</v>
      </c>
      <c r="E913" s="3">
        <v>0.54243055555555553</v>
      </c>
      <c r="F913">
        <v>3.33</v>
      </c>
      <c r="G913" t="str">
        <f t="shared" si="102"/>
        <v/>
      </c>
      <c r="H913" t="str">
        <f t="shared" si="103"/>
        <v/>
      </c>
      <c r="I913" t="str">
        <f t="shared" si="104"/>
        <v/>
      </c>
      <c r="K913" t="str">
        <f t="shared" ref="K913:K935" si="105">IF($A913&gt;0,AVERAGE(E913:E936),"")</f>
        <v/>
      </c>
      <c r="L913" t="str">
        <f t="shared" ref="L913:L935" si="106">IF(A913&gt;0,STDEV($E913:$E936),"")</f>
        <v/>
      </c>
    </row>
    <row r="914" spans="2:12" x14ac:dyDescent="0.2">
      <c r="C914" t="s">
        <v>129</v>
      </c>
      <c r="D914" s="4">
        <v>38920</v>
      </c>
      <c r="E914" s="3">
        <v>0.54275462962962961</v>
      </c>
      <c r="F914">
        <v>2.4500000000000002</v>
      </c>
      <c r="G914" t="str">
        <f t="shared" si="102"/>
        <v/>
      </c>
      <c r="H914" t="str">
        <f t="shared" si="103"/>
        <v/>
      </c>
      <c r="I914" t="str">
        <f t="shared" si="104"/>
        <v/>
      </c>
      <c r="K914" t="str">
        <f t="shared" si="105"/>
        <v/>
      </c>
      <c r="L914" t="str">
        <f t="shared" si="106"/>
        <v/>
      </c>
    </row>
    <row r="915" spans="2:12" x14ac:dyDescent="0.2">
      <c r="C915" t="s">
        <v>130</v>
      </c>
      <c r="D915" s="4">
        <v>38920</v>
      </c>
      <c r="E915" s="3">
        <v>0.54297453703703702</v>
      </c>
      <c r="F915">
        <v>3.44</v>
      </c>
      <c r="G915" t="str">
        <f t="shared" si="102"/>
        <v/>
      </c>
      <c r="H915" t="str">
        <f t="shared" si="103"/>
        <v/>
      </c>
      <c r="I915" t="str">
        <f t="shared" si="104"/>
        <v/>
      </c>
      <c r="K915" t="str">
        <f t="shared" si="105"/>
        <v/>
      </c>
      <c r="L915" t="str">
        <f t="shared" si="106"/>
        <v/>
      </c>
    </row>
    <row r="916" spans="2:12" x14ac:dyDescent="0.2">
      <c r="B916">
        <v>2</v>
      </c>
      <c r="C916" t="s">
        <v>131</v>
      </c>
      <c r="D916" s="4">
        <v>38920</v>
      </c>
      <c r="E916" s="3">
        <v>0.54331018518518526</v>
      </c>
      <c r="F916">
        <v>2.95</v>
      </c>
      <c r="G916">
        <f t="shared" si="102"/>
        <v>3.8250000000000002</v>
      </c>
      <c r="H916">
        <f t="shared" si="103"/>
        <v>1.7382270661030823</v>
      </c>
      <c r="I916">
        <f t="shared" si="104"/>
        <v>0.86911353305154115</v>
      </c>
      <c r="K916" t="str">
        <f t="shared" si="105"/>
        <v/>
      </c>
      <c r="L916" t="str">
        <f t="shared" si="106"/>
        <v/>
      </c>
    </row>
    <row r="917" spans="2:12" x14ac:dyDescent="0.2">
      <c r="C917" t="s">
        <v>132</v>
      </c>
      <c r="D917" s="4">
        <v>38920</v>
      </c>
      <c r="E917" s="3">
        <v>0.54347222222222225</v>
      </c>
      <c r="F917">
        <v>6.35</v>
      </c>
      <c r="G917" t="str">
        <f t="shared" si="102"/>
        <v/>
      </c>
      <c r="H917" t="str">
        <f t="shared" si="103"/>
        <v/>
      </c>
      <c r="I917" t="str">
        <f t="shared" si="104"/>
        <v/>
      </c>
      <c r="K917" t="str">
        <f t="shared" si="105"/>
        <v/>
      </c>
      <c r="L917" t="str">
        <f t="shared" si="106"/>
        <v/>
      </c>
    </row>
    <row r="918" spans="2:12" x14ac:dyDescent="0.2">
      <c r="C918" t="s">
        <v>133</v>
      </c>
      <c r="D918" s="4">
        <v>38920</v>
      </c>
      <c r="E918" s="3">
        <v>0.54371527777777773</v>
      </c>
      <c r="F918">
        <v>2.4700000000000002</v>
      </c>
      <c r="G918" t="str">
        <f t="shared" si="102"/>
        <v/>
      </c>
      <c r="H918" t="str">
        <f t="shared" si="103"/>
        <v/>
      </c>
      <c r="I918" t="str">
        <f t="shared" si="104"/>
        <v/>
      </c>
      <c r="K918" t="str">
        <f t="shared" si="105"/>
        <v/>
      </c>
      <c r="L918" t="str">
        <f t="shared" si="106"/>
        <v/>
      </c>
    </row>
    <row r="919" spans="2:12" x14ac:dyDescent="0.2">
      <c r="C919" t="s">
        <v>134</v>
      </c>
      <c r="D919" s="4">
        <v>38920</v>
      </c>
      <c r="E919" s="3">
        <v>0.54392361111111109</v>
      </c>
      <c r="F919">
        <v>3.53</v>
      </c>
      <c r="G919" t="str">
        <f t="shared" si="102"/>
        <v/>
      </c>
      <c r="H919" t="str">
        <f t="shared" si="103"/>
        <v/>
      </c>
      <c r="I919" t="str">
        <f t="shared" si="104"/>
        <v/>
      </c>
      <c r="K919" t="str">
        <f t="shared" si="105"/>
        <v/>
      </c>
      <c r="L919" t="str">
        <f t="shared" si="106"/>
        <v/>
      </c>
    </row>
    <row r="920" spans="2:12" x14ac:dyDescent="0.2">
      <c r="B920">
        <v>3</v>
      </c>
      <c r="C920" t="s">
        <v>135</v>
      </c>
      <c r="D920" s="4">
        <v>38920</v>
      </c>
      <c r="E920" s="3">
        <v>0.54451388888888885</v>
      </c>
      <c r="F920">
        <v>1.8</v>
      </c>
      <c r="G920">
        <f t="shared" si="102"/>
        <v>2.855</v>
      </c>
      <c r="H920">
        <f t="shared" si="103"/>
        <v>1.5176846400575661</v>
      </c>
      <c r="I920">
        <f t="shared" si="104"/>
        <v>0.75884232002878305</v>
      </c>
      <c r="K920" t="str">
        <f t="shared" si="105"/>
        <v/>
      </c>
      <c r="L920" t="str">
        <f t="shared" si="106"/>
        <v/>
      </c>
    </row>
    <row r="921" spans="2:12" x14ac:dyDescent="0.2">
      <c r="C921" t="s">
        <v>136</v>
      </c>
      <c r="D921" s="4">
        <v>38920</v>
      </c>
      <c r="E921" s="3">
        <v>0.54469907407407414</v>
      </c>
      <c r="F921">
        <v>2.65</v>
      </c>
      <c r="G921" t="str">
        <f t="shared" si="102"/>
        <v/>
      </c>
      <c r="H921" t="str">
        <f t="shared" si="103"/>
        <v/>
      </c>
      <c r="I921" t="str">
        <f t="shared" si="104"/>
        <v/>
      </c>
      <c r="K921" t="str">
        <f t="shared" si="105"/>
        <v/>
      </c>
      <c r="L921" t="str">
        <f t="shared" si="106"/>
        <v/>
      </c>
    </row>
    <row r="922" spans="2:12" x14ac:dyDescent="0.2">
      <c r="C922" t="s">
        <v>137</v>
      </c>
      <c r="D922" s="4">
        <v>38920</v>
      </c>
      <c r="E922" s="3">
        <v>0.54489583333333336</v>
      </c>
      <c r="F922">
        <v>5.0599999999999996</v>
      </c>
      <c r="G922" t="str">
        <f t="shared" si="102"/>
        <v/>
      </c>
      <c r="H922" t="str">
        <f t="shared" si="103"/>
        <v/>
      </c>
      <c r="I922" t="str">
        <f t="shared" si="104"/>
        <v/>
      </c>
      <c r="K922" t="str">
        <f t="shared" si="105"/>
        <v/>
      </c>
      <c r="L922" t="str">
        <f t="shared" si="106"/>
        <v/>
      </c>
    </row>
    <row r="923" spans="2:12" x14ac:dyDescent="0.2">
      <c r="C923" t="s">
        <v>138</v>
      </c>
      <c r="D923" s="4">
        <v>38920</v>
      </c>
      <c r="E923" s="3">
        <v>0.5451273148148148</v>
      </c>
      <c r="F923">
        <v>1.91</v>
      </c>
      <c r="G923" t="str">
        <f t="shared" si="102"/>
        <v/>
      </c>
      <c r="H923" t="str">
        <f t="shared" si="103"/>
        <v/>
      </c>
      <c r="I923" t="str">
        <f t="shared" si="104"/>
        <v/>
      </c>
      <c r="K923" t="str">
        <f t="shared" si="105"/>
        <v/>
      </c>
      <c r="L923" t="str">
        <f t="shared" si="106"/>
        <v/>
      </c>
    </row>
    <row r="924" spans="2:12" x14ac:dyDescent="0.2">
      <c r="B924">
        <v>4</v>
      </c>
      <c r="C924" t="s">
        <v>139</v>
      </c>
      <c r="D924" s="4">
        <v>38920</v>
      </c>
      <c r="E924" s="3">
        <v>0.54563657407407407</v>
      </c>
      <c r="F924">
        <v>1.66</v>
      </c>
      <c r="G924">
        <f t="shared" si="102"/>
        <v>3.0000000000000004</v>
      </c>
      <c r="H924">
        <f t="shared" si="103"/>
        <v>1.2111427111066075</v>
      </c>
      <c r="I924">
        <f t="shared" si="104"/>
        <v>0.60557135555330377</v>
      </c>
      <c r="K924" t="str">
        <f t="shared" si="105"/>
        <v/>
      </c>
      <c r="L924" t="str">
        <f t="shared" si="106"/>
        <v/>
      </c>
    </row>
    <row r="925" spans="2:12" x14ac:dyDescent="0.2">
      <c r="C925" t="s">
        <v>140</v>
      </c>
      <c r="D925" s="4">
        <v>38920</v>
      </c>
      <c r="E925" s="3">
        <v>0.5458101851851852</v>
      </c>
      <c r="F925">
        <v>4.2</v>
      </c>
      <c r="G925" t="str">
        <f t="shared" si="102"/>
        <v/>
      </c>
      <c r="H925" t="str">
        <f t="shared" si="103"/>
        <v/>
      </c>
      <c r="I925" t="str">
        <f t="shared" si="104"/>
        <v/>
      </c>
      <c r="K925" t="str">
        <f t="shared" si="105"/>
        <v/>
      </c>
      <c r="L925" t="str">
        <f t="shared" si="106"/>
        <v/>
      </c>
    </row>
    <row r="926" spans="2:12" x14ac:dyDescent="0.2">
      <c r="C926" t="s">
        <v>141</v>
      </c>
      <c r="D926" s="4">
        <v>38920</v>
      </c>
      <c r="E926" s="3">
        <v>0.54605324074074069</v>
      </c>
      <c r="F926">
        <v>3.83</v>
      </c>
      <c r="G926" t="str">
        <f t="shared" si="102"/>
        <v/>
      </c>
      <c r="H926" t="str">
        <f t="shared" si="103"/>
        <v/>
      </c>
      <c r="I926" t="str">
        <f t="shared" si="104"/>
        <v/>
      </c>
      <c r="K926" t="str">
        <f t="shared" si="105"/>
        <v/>
      </c>
      <c r="L926" t="str">
        <f t="shared" si="106"/>
        <v/>
      </c>
    </row>
    <row r="927" spans="2:12" x14ac:dyDescent="0.2">
      <c r="C927" t="s">
        <v>142</v>
      </c>
      <c r="D927" s="4">
        <v>38920</v>
      </c>
      <c r="E927" s="3">
        <v>0.54625000000000001</v>
      </c>
      <c r="F927">
        <v>2.31</v>
      </c>
      <c r="G927" t="str">
        <f t="shared" si="102"/>
        <v/>
      </c>
      <c r="H927" t="str">
        <f t="shared" si="103"/>
        <v/>
      </c>
      <c r="I927" t="str">
        <f t="shared" si="104"/>
        <v/>
      </c>
      <c r="K927" t="str">
        <f t="shared" si="105"/>
        <v/>
      </c>
      <c r="L927" t="str">
        <f t="shared" si="106"/>
        <v/>
      </c>
    </row>
    <row r="928" spans="2:12" x14ac:dyDescent="0.2">
      <c r="B928">
        <v>5</v>
      </c>
      <c r="C928" t="s">
        <v>143</v>
      </c>
      <c r="D928" s="4">
        <v>38920</v>
      </c>
      <c r="E928" s="3">
        <v>0.54667824074074078</v>
      </c>
      <c r="F928">
        <v>2.29</v>
      </c>
      <c r="G928">
        <f t="shared" si="102"/>
        <v>3.7925</v>
      </c>
      <c r="H928">
        <f t="shared" si="103"/>
        <v>1.503426641598008</v>
      </c>
      <c r="I928">
        <f t="shared" si="104"/>
        <v>0.75171332079900399</v>
      </c>
      <c r="K928" t="str">
        <f t="shared" si="105"/>
        <v/>
      </c>
      <c r="L928" t="str">
        <f t="shared" si="106"/>
        <v/>
      </c>
    </row>
    <row r="929" spans="2:12" x14ac:dyDescent="0.2">
      <c r="C929" t="s">
        <v>144</v>
      </c>
      <c r="D929" s="4">
        <v>38920</v>
      </c>
      <c r="E929" s="3">
        <v>0.54685185185185181</v>
      </c>
      <c r="F929">
        <v>4.91</v>
      </c>
      <c r="G929" t="str">
        <f t="shared" si="102"/>
        <v/>
      </c>
      <c r="H929" t="str">
        <f t="shared" si="103"/>
        <v/>
      </c>
      <c r="I929" t="str">
        <f t="shared" si="104"/>
        <v/>
      </c>
      <c r="K929" t="str">
        <f t="shared" si="105"/>
        <v/>
      </c>
      <c r="L929" t="str">
        <f t="shared" si="106"/>
        <v/>
      </c>
    </row>
    <row r="930" spans="2:12" x14ac:dyDescent="0.2">
      <c r="C930" t="s">
        <v>145</v>
      </c>
      <c r="D930" s="4">
        <v>38920</v>
      </c>
      <c r="E930" s="3">
        <v>0.54702546296296295</v>
      </c>
      <c r="F930">
        <v>2.72</v>
      </c>
      <c r="G930" t="str">
        <f t="shared" si="102"/>
        <v/>
      </c>
      <c r="H930" t="str">
        <f t="shared" si="103"/>
        <v/>
      </c>
      <c r="I930" t="str">
        <f t="shared" si="104"/>
        <v/>
      </c>
      <c r="K930" t="str">
        <f t="shared" si="105"/>
        <v/>
      </c>
      <c r="L930" t="str">
        <f t="shared" si="106"/>
        <v/>
      </c>
    </row>
    <row r="931" spans="2:12" x14ac:dyDescent="0.2">
      <c r="C931" t="s">
        <v>146</v>
      </c>
      <c r="D931" s="4">
        <v>38920</v>
      </c>
      <c r="E931" s="3">
        <v>0.54718750000000005</v>
      </c>
      <c r="F931">
        <v>5.25</v>
      </c>
      <c r="G931" t="str">
        <f t="shared" si="102"/>
        <v/>
      </c>
      <c r="H931" t="str">
        <f t="shared" si="103"/>
        <v/>
      </c>
      <c r="I931" t="str">
        <f t="shared" si="104"/>
        <v/>
      </c>
      <c r="K931" t="str">
        <f t="shared" si="105"/>
        <v/>
      </c>
      <c r="L931" t="str">
        <f t="shared" si="106"/>
        <v/>
      </c>
    </row>
    <row r="932" spans="2:12" x14ac:dyDescent="0.2">
      <c r="B932">
        <v>6</v>
      </c>
      <c r="C932" t="s">
        <v>147</v>
      </c>
      <c r="D932" s="4">
        <v>38920</v>
      </c>
      <c r="E932" s="3">
        <v>0.54777777777777781</v>
      </c>
      <c r="F932">
        <v>2.0499999999999998</v>
      </c>
      <c r="G932">
        <f t="shared" si="102"/>
        <v>3.8624999999999998</v>
      </c>
      <c r="H932">
        <f t="shared" si="103"/>
        <v>1.7177771489146463</v>
      </c>
      <c r="I932">
        <f t="shared" si="104"/>
        <v>0.85888857445732314</v>
      </c>
      <c r="K932" t="str">
        <f t="shared" si="105"/>
        <v/>
      </c>
      <c r="L932" t="str">
        <f t="shared" si="106"/>
        <v/>
      </c>
    </row>
    <row r="933" spans="2:12" x14ac:dyDescent="0.2">
      <c r="C933" t="s">
        <v>148</v>
      </c>
      <c r="D933" s="4">
        <v>38920</v>
      </c>
      <c r="E933" s="3">
        <v>0.5479398148148148</v>
      </c>
      <c r="F933">
        <v>3.11</v>
      </c>
      <c r="G933" t="str">
        <f>IF(B933&gt;0,AVERAGE(E933:E936),"")</f>
        <v/>
      </c>
      <c r="H933" t="str">
        <f>IF(B933&gt;0,STDEV($E933:$E936),"")</f>
        <v/>
      </c>
      <c r="I933" t="str">
        <f>IF(B933&gt;0,STDEV($E933:$E936)/SQRT(COUNT($E933:$E936)),"")</f>
        <v/>
      </c>
      <c r="K933" t="str">
        <f t="shared" si="105"/>
        <v/>
      </c>
      <c r="L933" t="str">
        <f t="shared" si="106"/>
        <v/>
      </c>
    </row>
    <row r="934" spans="2:12" x14ac:dyDescent="0.2">
      <c r="C934" t="s">
        <v>149</v>
      </c>
      <c r="D934" s="4">
        <v>38920</v>
      </c>
      <c r="E934" s="3">
        <v>0.54809027777777775</v>
      </c>
      <c r="F934">
        <v>6.07</v>
      </c>
      <c r="G934" t="str">
        <f>IF(B934&gt;0,AVERAGE(E934:E937),"")</f>
        <v/>
      </c>
      <c r="H934" t="str">
        <f>IF(B934&gt;0,STDEV($E934:$E937),"")</f>
        <v/>
      </c>
      <c r="I934" t="str">
        <f>IF(B934&gt;0,STDEV($E934:$E937)/SQRT(COUNT($E934:$E937)),"")</f>
        <v/>
      </c>
      <c r="K934" t="str">
        <f t="shared" si="105"/>
        <v/>
      </c>
      <c r="L934" t="str">
        <f t="shared" si="106"/>
        <v/>
      </c>
    </row>
    <row r="935" spans="2:12" x14ac:dyDescent="0.2">
      <c r="C935" t="s">
        <v>150</v>
      </c>
      <c r="D935" s="4">
        <v>38920</v>
      </c>
      <c r="E935" s="3">
        <v>0.54832175925925919</v>
      </c>
      <c r="F935">
        <v>4.22</v>
      </c>
      <c r="G935" t="str">
        <f>IF(B935&gt;0,AVERAGE(E935:E938),"")</f>
        <v/>
      </c>
      <c r="H935" t="str">
        <f>IF(B935&gt;0,STDEV($E935:$E938),"")</f>
        <v/>
      </c>
      <c r="I935" t="str">
        <f>IF(B935&gt;0,STDEV($E935:$E938)/SQRT(COUNT($E935:$E938)),"")</f>
        <v/>
      </c>
      <c r="K935" t="str">
        <f t="shared" si="105"/>
        <v/>
      </c>
      <c r="L935" t="str">
        <f t="shared" si="106"/>
        <v/>
      </c>
    </row>
  </sheetData>
  <phoneticPr fontId="4" type="noConversion"/>
  <pageMargins left="0.75" right="0.75" top="1" bottom="1" header="0.5" footer="0.5"/>
  <pageSetup orientation="portrait" horizontalDpi="4294967292" verticalDpi="4294967292" r:id="rId1"/>
  <ignoredErrors>
    <ignoredError sqref="G2:L2 G34:I34" formulaRange="1"/>
    <ignoredError sqref="G3:L33 J34:L34 J35:K429 L35:L429 G35:I429 G430:L935" formulaRange="1" emptyCellReference="1"/>
  </ignoredErrors>
  <extLst>
    <ext xmlns:mx="http://schemas.microsoft.com/office/mac/excel/2008/main" uri="http://schemas.microsoft.com/office/mac/excel/2008/main">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J8" sqref="J8"/>
    </sheetView>
  </sheetViews>
  <sheetFormatPr defaultColWidth="11.25" defaultRowHeight="12.75" x14ac:dyDescent="0.2"/>
  <cols>
    <col min="1" max="1" width="4.25" style="2" bestFit="1" customWidth="1"/>
    <col min="2" max="6" width="6" bestFit="1" customWidth="1"/>
    <col min="7" max="7" width="7.75" bestFit="1" customWidth="1"/>
    <col min="8" max="8" width="15.875" bestFit="1" customWidth="1"/>
  </cols>
  <sheetData>
    <row r="1" spans="1:8" x14ac:dyDescent="0.2">
      <c r="A1" s="21"/>
      <c r="B1" s="42" t="s">
        <v>7</v>
      </c>
      <c r="C1" s="42"/>
      <c r="D1" s="42"/>
      <c r="E1" s="42"/>
      <c r="F1" s="42"/>
      <c r="G1" s="22"/>
      <c r="H1" s="22"/>
    </row>
    <row r="2" spans="1:8" x14ac:dyDescent="0.2">
      <c r="A2" s="23" t="s">
        <v>6</v>
      </c>
      <c r="B2" s="23">
        <v>1</v>
      </c>
      <c r="C2" s="23">
        <v>2</v>
      </c>
      <c r="D2" s="23">
        <v>3</v>
      </c>
      <c r="E2" s="23">
        <v>4</v>
      </c>
      <c r="F2" s="23">
        <v>5</v>
      </c>
      <c r="G2" s="23" t="s">
        <v>4</v>
      </c>
      <c r="H2" s="23" t="s">
        <v>5</v>
      </c>
    </row>
    <row r="3" spans="1:8" x14ac:dyDescent="0.2">
      <c r="A3" s="2">
        <v>5</v>
      </c>
      <c r="B3">
        <v>2.5</v>
      </c>
      <c r="C3">
        <v>3.25</v>
      </c>
      <c r="D3">
        <v>2.25</v>
      </c>
      <c r="E3">
        <v>5.75</v>
      </c>
      <c r="F3">
        <v>1.5</v>
      </c>
      <c r="G3" s="6">
        <f t="shared" ref="G3:G14" si="0">AVERAGE(B3:F3)</f>
        <v>3.05</v>
      </c>
      <c r="H3" s="6">
        <f t="shared" ref="H3:H14" si="1">100-(1.04*G3)</f>
        <v>96.828000000000003</v>
      </c>
    </row>
    <row r="4" spans="1:8" x14ac:dyDescent="0.2">
      <c r="A4" s="2">
        <v>6</v>
      </c>
      <c r="B4">
        <v>8</v>
      </c>
      <c r="C4">
        <v>11.25</v>
      </c>
      <c r="D4">
        <v>8</v>
      </c>
      <c r="E4">
        <v>4.25</v>
      </c>
      <c r="F4">
        <v>3.5</v>
      </c>
      <c r="G4" s="6">
        <f t="shared" si="0"/>
        <v>7</v>
      </c>
      <c r="H4" s="6">
        <f t="shared" si="1"/>
        <v>92.72</v>
      </c>
    </row>
    <row r="5" spans="1:8" x14ac:dyDescent="0.2">
      <c r="A5" s="2">
        <v>7</v>
      </c>
      <c r="B5">
        <v>1.75</v>
      </c>
      <c r="C5">
        <v>0.75</v>
      </c>
      <c r="D5">
        <v>1.25</v>
      </c>
      <c r="E5">
        <v>0.75</v>
      </c>
      <c r="F5">
        <v>1</v>
      </c>
      <c r="G5" s="6">
        <f t="shared" si="0"/>
        <v>1.1000000000000001</v>
      </c>
      <c r="H5" s="6">
        <f t="shared" si="1"/>
        <v>98.855999999999995</v>
      </c>
    </row>
    <row r="6" spans="1:8" x14ac:dyDescent="0.2">
      <c r="A6" s="2">
        <v>8</v>
      </c>
      <c r="B6">
        <v>4.5</v>
      </c>
      <c r="C6">
        <v>6</v>
      </c>
      <c r="D6">
        <v>4</v>
      </c>
      <c r="E6">
        <v>3</v>
      </c>
      <c r="F6">
        <v>1</v>
      </c>
      <c r="G6" s="6">
        <f t="shared" si="0"/>
        <v>3.7</v>
      </c>
      <c r="H6" s="6">
        <f t="shared" si="1"/>
        <v>96.152000000000001</v>
      </c>
    </row>
    <row r="7" spans="1:8" x14ac:dyDescent="0.2">
      <c r="A7" s="2">
        <v>9</v>
      </c>
      <c r="B7">
        <v>6.25</v>
      </c>
      <c r="C7">
        <v>4.25</v>
      </c>
      <c r="D7">
        <v>3</v>
      </c>
      <c r="E7">
        <v>6</v>
      </c>
      <c r="F7">
        <v>3.5</v>
      </c>
      <c r="G7" s="6">
        <f t="shared" si="0"/>
        <v>4.5999999999999996</v>
      </c>
      <c r="H7" s="6">
        <f t="shared" si="1"/>
        <v>95.215999999999994</v>
      </c>
    </row>
    <row r="8" spans="1:8" x14ac:dyDescent="0.2">
      <c r="A8" s="2">
        <v>10</v>
      </c>
      <c r="B8">
        <v>4.25</v>
      </c>
      <c r="C8">
        <v>4.75</v>
      </c>
      <c r="D8">
        <v>6</v>
      </c>
      <c r="E8">
        <v>1</v>
      </c>
      <c r="F8">
        <v>0.25</v>
      </c>
      <c r="G8" s="6">
        <f t="shared" si="0"/>
        <v>3.25</v>
      </c>
      <c r="H8" s="6">
        <f t="shared" si="1"/>
        <v>96.62</v>
      </c>
    </row>
    <row r="9" spans="1:8" x14ac:dyDescent="0.2">
      <c r="A9" s="2">
        <v>11</v>
      </c>
      <c r="B9">
        <v>1.25</v>
      </c>
      <c r="C9">
        <v>4.25</v>
      </c>
      <c r="D9">
        <v>1.75</v>
      </c>
      <c r="E9">
        <v>2</v>
      </c>
      <c r="F9">
        <v>2.75</v>
      </c>
      <c r="G9" s="6">
        <f t="shared" si="0"/>
        <v>2.4</v>
      </c>
      <c r="H9" s="6">
        <f t="shared" si="1"/>
        <v>97.504000000000005</v>
      </c>
    </row>
    <row r="10" spans="1:8" x14ac:dyDescent="0.2">
      <c r="A10" s="2">
        <v>12</v>
      </c>
      <c r="B10">
        <v>6.25</v>
      </c>
      <c r="C10">
        <v>3</v>
      </c>
      <c r="D10">
        <v>6.25</v>
      </c>
      <c r="E10">
        <v>10.75</v>
      </c>
      <c r="F10">
        <v>7.5</v>
      </c>
      <c r="G10" s="6">
        <f t="shared" si="0"/>
        <v>6.75</v>
      </c>
      <c r="H10" s="6">
        <f t="shared" si="1"/>
        <v>92.98</v>
      </c>
    </row>
    <row r="11" spans="1:8" x14ac:dyDescent="0.2">
      <c r="A11" s="2">
        <v>13</v>
      </c>
      <c r="B11">
        <v>12.75</v>
      </c>
      <c r="C11">
        <v>8.25</v>
      </c>
      <c r="D11">
        <v>13.25</v>
      </c>
      <c r="E11">
        <v>36.5</v>
      </c>
      <c r="F11">
        <v>7.5</v>
      </c>
      <c r="G11" s="6">
        <f t="shared" si="0"/>
        <v>15.65</v>
      </c>
      <c r="H11" s="6">
        <f t="shared" si="1"/>
        <v>83.724000000000004</v>
      </c>
    </row>
    <row r="12" spans="1:8" x14ac:dyDescent="0.2">
      <c r="A12" s="2">
        <v>14</v>
      </c>
      <c r="B12">
        <v>8.75</v>
      </c>
      <c r="C12">
        <v>7.5</v>
      </c>
      <c r="D12">
        <v>7.25</v>
      </c>
      <c r="E12">
        <v>2.5</v>
      </c>
      <c r="F12">
        <v>11.75</v>
      </c>
      <c r="G12" s="6">
        <f t="shared" si="0"/>
        <v>7.55</v>
      </c>
      <c r="H12" s="6">
        <f t="shared" si="1"/>
        <v>92.147999999999996</v>
      </c>
    </row>
    <row r="13" spans="1:8" x14ac:dyDescent="0.2">
      <c r="A13" s="2">
        <v>15</v>
      </c>
      <c r="B13">
        <v>2.5</v>
      </c>
      <c r="C13">
        <v>5.75</v>
      </c>
      <c r="D13">
        <v>1.5</v>
      </c>
      <c r="E13">
        <v>0.5</v>
      </c>
      <c r="F13">
        <v>0.5</v>
      </c>
      <c r="G13" s="6">
        <f t="shared" si="0"/>
        <v>2.15</v>
      </c>
      <c r="H13" s="6">
        <f t="shared" si="1"/>
        <v>97.763999999999996</v>
      </c>
    </row>
    <row r="14" spans="1:8" x14ac:dyDescent="0.2">
      <c r="A14" s="2">
        <v>17</v>
      </c>
      <c r="B14">
        <v>2.25</v>
      </c>
      <c r="C14">
        <v>1</v>
      </c>
      <c r="D14">
        <v>3</v>
      </c>
      <c r="E14">
        <v>1.25</v>
      </c>
      <c r="F14">
        <v>1.25</v>
      </c>
      <c r="G14" s="6">
        <f t="shared" si="0"/>
        <v>1.75</v>
      </c>
      <c r="H14" s="6">
        <f t="shared" si="1"/>
        <v>98.18</v>
      </c>
    </row>
    <row r="15" spans="1:8" x14ac:dyDescent="0.2">
      <c r="A15" s="2" t="s">
        <v>11</v>
      </c>
      <c r="B15">
        <v>1.25</v>
      </c>
      <c r="C15">
        <v>1.25</v>
      </c>
      <c r="D15">
        <v>2.5</v>
      </c>
      <c r="E15">
        <v>0.75</v>
      </c>
      <c r="F15">
        <v>0.5</v>
      </c>
      <c r="G15" s="6">
        <v>1.25</v>
      </c>
      <c r="H15" s="6">
        <v>98.7</v>
      </c>
    </row>
    <row r="16" spans="1:8" x14ac:dyDescent="0.2">
      <c r="A16" s="2" t="s">
        <v>12</v>
      </c>
      <c r="B16">
        <v>2.75</v>
      </c>
      <c r="C16">
        <v>0.25</v>
      </c>
      <c r="D16">
        <v>3.5</v>
      </c>
      <c r="E16">
        <v>3.5</v>
      </c>
      <c r="F16">
        <v>1.5</v>
      </c>
      <c r="G16" s="6">
        <v>2.2999999999999998</v>
      </c>
      <c r="H16" s="6">
        <v>97.608000000000004</v>
      </c>
    </row>
    <row r="17" spans="1:8" x14ac:dyDescent="0.2">
      <c r="A17" s="2" t="s">
        <v>13</v>
      </c>
      <c r="B17">
        <v>2</v>
      </c>
      <c r="C17">
        <v>0.5</v>
      </c>
      <c r="D17">
        <v>0.75</v>
      </c>
      <c r="E17">
        <v>1</v>
      </c>
      <c r="F17">
        <v>3.5</v>
      </c>
      <c r="G17" s="6">
        <v>1.55</v>
      </c>
      <c r="H17" s="6">
        <v>98.388000000000005</v>
      </c>
    </row>
    <row r="18" spans="1:8" x14ac:dyDescent="0.2">
      <c r="A18" s="2" t="s">
        <v>14</v>
      </c>
      <c r="B18">
        <v>1</v>
      </c>
      <c r="C18">
        <v>0.25</v>
      </c>
      <c r="D18">
        <v>2.75</v>
      </c>
      <c r="E18">
        <v>1</v>
      </c>
      <c r="F18">
        <v>1.25</v>
      </c>
      <c r="G18" s="6">
        <v>1.25</v>
      </c>
      <c r="H18" s="6">
        <v>98.7</v>
      </c>
    </row>
    <row r="19" spans="1:8" x14ac:dyDescent="0.2">
      <c r="A19" s="2" t="s">
        <v>1008</v>
      </c>
      <c r="B19">
        <v>0.25</v>
      </c>
      <c r="C19">
        <v>0.25</v>
      </c>
      <c r="D19">
        <v>1.25</v>
      </c>
      <c r="E19">
        <v>2</v>
      </c>
      <c r="F19">
        <v>0.5</v>
      </c>
      <c r="G19" s="6">
        <v>0.85</v>
      </c>
      <c r="H19" s="6">
        <v>99.116</v>
      </c>
    </row>
    <row r="20" spans="1:8" x14ac:dyDescent="0.2">
      <c r="A20" s="2" t="s">
        <v>8</v>
      </c>
      <c r="B20">
        <v>0.5</v>
      </c>
      <c r="C20">
        <v>0.5</v>
      </c>
      <c r="D20">
        <v>0.75</v>
      </c>
      <c r="E20">
        <v>0.75</v>
      </c>
      <c r="F20">
        <v>1</v>
      </c>
      <c r="G20" s="6">
        <v>0.7</v>
      </c>
      <c r="H20" s="6">
        <v>99.272000000000006</v>
      </c>
    </row>
    <row r="21" spans="1:8" x14ac:dyDescent="0.2">
      <c r="A21" s="2">
        <v>24</v>
      </c>
      <c r="B21">
        <v>9</v>
      </c>
      <c r="C21">
        <v>14.25</v>
      </c>
      <c r="D21">
        <v>9.75</v>
      </c>
      <c r="E21">
        <v>10</v>
      </c>
      <c r="F21">
        <v>9.25</v>
      </c>
      <c r="G21" s="6">
        <f t="shared" ref="G21:G36" si="2">AVERAGE(B21:F21)</f>
        <v>10.45</v>
      </c>
      <c r="H21" s="6">
        <f t="shared" ref="H21:H36" si="3">100-(1.04*G21)</f>
        <v>89.132000000000005</v>
      </c>
    </row>
    <row r="22" spans="1:8" x14ac:dyDescent="0.2">
      <c r="A22" s="2">
        <v>25</v>
      </c>
      <c r="B22">
        <v>11.25</v>
      </c>
      <c r="C22">
        <v>6.25</v>
      </c>
      <c r="D22">
        <v>10.5</v>
      </c>
      <c r="E22">
        <v>11.5</v>
      </c>
      <c r="F22">
        <v>6.75</v>
      </c>
      <c r="G22" s="6">
        <f t="shared" si="2"/>
        <v>9.25</v>
      </c>
      <c r="H22" s="6">
        <f t="shared" si="3"/>
        <v>90.38</v>
      </c>
    </row>
    <row r="23" spans="1:8" x14ac:dyDescent="0.2">
      <c r="A23" s="2">
        <v>26</v>
      </c>
      <c r="B23">
        <v>3</v>
      </c>
      <c r="C23">
        <v>5.5</v>
      </c>
      <c r="D23">
        <v>8.25</v>
      </c>
      <c r="E23">
        <v>5.75</v>
      </c>
      <c r="F23">
        <v>1.75</v>
      </c>
      <c r="G23" s="6">
        <f t="shared" si="2"/>
        <v>4.8499999999999996</v>
      </c>
      <c r="H23" s="6">
        <f t="shared" si="3"/>
        <v>94.956000000000003</v>
      </c>
    </row>
    <row r="24" spans="1:8" x14ac:dyDescent="0.2">
      <c r="A24" s="2">
        <v>27</v>
      </c>
      <c r="B24">
        <v>6</v>
      </c>
      <c r="C24">
        <v>8.5</v>
      </c>
      <c r="D24">
        <v>9</v>
      </c>
      <c r="E24">
        <v>17</v>
      </c>
      <c r="F24">
        <v>11.75</v>
      </c>
      <c r="G24" s="6">
        <f t="shared" si="2"/>
        <v>10.45</v>
      </c>
      <c r="H24" s="6">
        <f t="shared" si="3"/>
        <v>89.132000000000005</v>
      </c>
    </row>
    <row r="25" spans="1:8" x14ac:dyDescent="0.2">
      <c r="A25" s="2">
        <v>28</v>
      </c>
      <c r="B25">
        <v>1.5</v>
      </c>
      <c r="C25">
        <v>4.5</v>
      </c>
      <c r="D25">
        <v>6.5</v>
      </c>
      <c r="E25">
        <v>1.5</v>
      </c>
      <c r="F25">
        <v>5.75</v>
      </c>
      <c r="G25" s="6">
        <f t="shared" si="2"/>
        <v>3.95</v>
      </c>
      <c r="H25" s="6">
        <f t="shared" si="3"/>
        <v>95.891999999999996</v>
      </c>
    </row>
    <row r="26" spans="1:8" x14ac:dyDescent="0.2">
      <c r="A26" s="2">
        <v>29</v>
      </c>
      <c r="B26">
        <v>4</v>
      </c>
      <c r="C26">
        <v>6.75</v>
      </c>
      <c r="D26">
        <v>9.25</v>
      </c>
      <c r="E26">
        <v>3.5</v>
      </c>
      <c r="F26">
        <v>1.25</v>
      </c>
      <c r="G26" s="6">
        <f t="shared" si="2"/>
        <v>4.95</v>
      </c>
      <c r="H26" s="6">
        <f t="shared" si="3"/>
        <v>94.852000000000004</v>
      </c>
    </row>
    <row r="27" spans="1:8" x14ac:dyDescent="0.2">
      <c r="A27" s="2" t="s">
        <v>1180</v>
      </c>
      <c r="B27">
        <v>1.25</v>
      </c>
      <c r="C27">
        <v>1.75</v>
      </c>
      <c r="D27">
        <v>2.5</v>
      </c>
      <c r="E27">
        <v>2.75</v>
      </c>
      <c r="F27">
        <v>3</v>
      </c>
      <c r="G27" s="6">
        <f t="shared" si="2"/>
        <v>2.25</v>
      </c>
      <c r="H27" s="6">
        <f t="shared" si="3"/>
        <v>97.66</v>
      </c>
    </row>
    <row r="28" spans="1:8" x14ac:dyDescent="0.2">
      <c r="A28" s="2">
        <v>31</v>
      </c>
      <c r="B28">
        <v>9.75</v>
      </c>
      <c r="C28">
        <v>1</v>
      </c>
      <c r="D28">
        <v>9</v>
      </c>
      <c r="E28">
        <v>7.25</v>
      </c>
      <c r="F28">
        <v>11.25</v>
      </c>
      <c r="G28" s="6">
        <f t="shared" si="2"/>
        <v>7.65</v>
      </c>
      <c r="H28" s="6">
        <f t="shared" si="3"/>
        <v>92.043999999999997</v>
      </c>
    </row>
    <row r="29" spans="1:8" x14ac:dyDescent="0.2">
      <c r="A29" s="2">
        <v>32</v>
      </c>
      <c r="B29">
        <v>14.75</v>
      </c>
      <c r="C29">
        <v>25.75</v>
      </c>
      <c r="D29">
        <v>25.25</v>
      </c>
      <c r="E29">
        <v>14.5</v>
      </c>
      <c r="F29">
        <v>25</v>
      </c>
      <c r="G29" s="6">
        <f t="shared" si="2"/>
        <v>21.05</v>
      </c>
      <c r="H29" s="6">
        <f t="shared" si="3"/>
        <v>78.108000000000004</v>
      </c>
    </row>
    <row r="30" spans="1:8" x14ac:dyDescent="0.2">
      <c r="A30" s="2">
        <v>33</v>
      </c>
      <c r="B30">
        <v>1.75</v>
      </c>
      <c r="C30">
        <v>0.75</v>
      </c>
      <c r="D30">
        <v>4.25</v>
      </c>
      <c r="E30">
        <v>2.5</v>
      </c>
      <c r="F30">
        <v>7</v>
      </c>
      <c r="G30" s="6">
        <f t="shared" si="2"/>
        <v>3.25</v>
      </c>
      <c r="H30" s="6">
        <f t="shared" si="3"/>
        <v>96.62</v>
      </c>
    </row>
    <row r="31" spans="1:8" x14ac:dyDescent="0.2">
      <c r="A31" s="2">
        <v>34</v>
      </c>
      <c r="B31">
        <v>3.25</v>
      </c>
      <c r="C31">
        <v>0.75</v>
      </c>
      <c r="D31">
        <v>4</v>
      </c>
      <c r="E31">
        <v>5</v>
      </c>
      <c r="F31">
        <v>1.25</v>
      </c>
      <c r="G31" s="6">
        <f t="shared" si="2"/>
        <v>2.85</v>
      </c>
      <c r="H31" s="6">
        <f t="shared" si="3"/>
        <v>97.036000000000001</v>
      </c>
    </row>
    <row r="32" spans="1:8" x14ac:dyDescent="0.2">
      <c r="A32" s="2">
        <v>35</v>
      </c>
      <c r="B32">
        <v>5.25</v>
      </c>
      <c r="C32">
        <v>1</v>
      </c>
      <c r="D32">
        <v>3.5</v>
      </c>
      <c r="E32">
        <v>2.75</v>
      </c>
      <c r="F32">
        <v>8</v>
      </c>
      <c r="G32" s="6">
        <f t="shared" si="2"/>
        <v>4.0999999999999996</v>
      </c>
      <c r="H32" s="6">
        <f t="shared" si="3"/>
        <v>95.736000000000004</v>
      </c>
    </row>
    <row r="33" spans="1:8" x14ac:dyDescent="0.2">
      <c r="A33" s="2">
        <v>36</v>
      </c>
      <c r="B33">
        <v>3</v>
      </c>
      <c r="C33">
        <v>4.25</v>
      </c>
      <c r="D33">
        <v>1.5</v>
      </c>
      <c r="E33">
        <v>4.25</v>
      </c>
      <c r="F33">
        <v>5.25</v>
      </c>
      <c r="G33" s="6">
        <f t="shared" si="2"/>
        <v>3.65</v>
      </c>
      <c r="H33" s="6">
        <f t="shared" si="3"/>
        <v>96.203999999999994</v>
      </c>
    </row>
    <row r="34" spans="1:8" x14ac:dyDescent="0.2">
      <c r="A34" s="2">
        <v>37</v>
      </c>
      <c r="B34">
        <v>1</v>
      </c>
      <c r="C34">
        <v>1.25</v>
      </c>
      <c r="D34">
        <v>0</v>
      </c>
      <c r="E34">
        <v>2</v>
      </c>
      <c r="F34">
        <v>2.5</v>
      </c>
      <c r="G34" s="6">
        <f t="shared" si="2"/>
        <v>1.35</v>
      </c>
      <c r="H34" s="6">
        <f t="shared" si="3"/>
        <v>98.596000000000004</v>
      </c>
    </row>
    <row r="35" spans="1:8" x14ac:dyDescent="0.2">
      <c r="A35" s="2" t="s">
        <v>10</v>
      </c>
      <c r="B35">
        <v>5.25</v>
      </c>
      <c r="C35">
        <v>5.25</v>
      </c>
      <c r="D35">
        <v>6.5</v>
      </c>
      <c r="E35">
        <v>5.5</v>
      </c>
      <c r="F35">
        <v>2.75</v>
      </c>
      <c r="G35" s="6">
        <f t="shared" si="2"/>
        <v>5.05</v>
      </c>
      <c r="H35" s="6">
        <f t="shared" si="3"/>
        <v>94.748000000000005</v>
      </c>
    </row>
    <row r="36" spans="1:8" x14ac:dyDescent="0.2">
      <c r="A36" s="2" t="s">
        <v>9</v>
      </c>
      <c r="B36">
        <v>3.75</v>
      </c>
      <c r="C36">
        <v>5.5</v>
      </c>
      <c r="D36">
        <v>6.75</v>
      </c>
      <c r="E36">
        <v>5.75</v>
      </c>
      <c r="F36">
        <v>5</v>
      </c>
      <c r="G36" s="6">
        <f t="shared" si="2"/>
        <v>5.35</v>
      </c>
      <c r="H36" s="6">
        <f t="shared" si="3"/>
        <v>94.436000000000007</v>
      </c>
    </row>
    <row r="37" spans="1:8" x14ac:dyDescent="0.2">
      <c r="A37" s="2" t="s">
        <v>259</v>
      </c>
      <c r="B37">
        <v>42.5</v>
      </c>
      <c r="C37">
        <v>53</v>
      </c>
      <c r="D37">
        <v>47</v>
      </c>
      <c r="E37">
        <v>25.75</v>
      </c>
      <c r="F37">
        <v>28.75</v>
      </c>
      <c r="G37" s="6">
        <f t="shared" ref="G37:G41" si="4">AVERAGE(B37:F37)</f>
        <v>39.4</v>
      </c>
      <c r="H37" s="6">
        <f t="shared" ref="H37:H41" si="5">100-(1.04*G37)</f>
        <v>59.024000000000001</v>
      </c>
    </row>
    <row r="38" spans="1:8" x14ac:dyDescent="0.2">
      <c r="A38" s="2" t="s">
        <v>64</v>
      </c>
      <c r="B38">
        <v>53.25</v>
      </c>
      <c r="C38">
        <v>34</v>
      </c>
      <c r="D38">
        <v>57.75</v>
      </c>
      <c r="E38">
        <v>71.75</v>
      </c>
      <c r="F38">
        <v>58.25</v>
      </c>
      <c r="G38" s="6">
        <f t="shared" si="4"/>
        <v>55</v>
      </c>
      <c r="H38" s="6">
        <f t="shared" si="5"/>
        <v>42.8</v>
      </c>
    </row>
    <row r="39" spans="1:8" x14ac:dyDescent="0.2">
      <c r="A39" s="2" t="s">
        <v>298</v>
      </c>
      <c r="B39">
        <v>94.25</v>
      </c>
      <c r="C39">
        <v>96</v>
      </c>
      <c r="D39">
        <v>94.5</v>
      </c>
      <c r="E39">
        <v>90.5</v>
      </c>
      <c r="F39">
        <v>81.5</v>
      </c>
      <c r="G39" s="6">
        <f t="shared" si="4"/>
        <v>91.35</v>
      </c>
      <c r="H39" s="6">
        <f t="shared" si="5"/>
        <v>4.9960000000000093</v>
      </c>
    </row>
    <row r="40" spans="1:8" x14ac:dyDescent="0.2">
      <c r="A40" s="2" t="s">
        <v>300</v>
      </c>
      <c r="B40">
        <v>91.75</v>
      </c>
      <c r="C40">
        <v>93.5</v>
      </c>
      <c r="D40">
        <v>75.25</v>
      </c>
      <c r="E40">
        <v>87.25</v>
      </c>
      <c r="F40">
        <v>91</v>
      </c>
      <c r="G40" s="6">
        <f t="shared" si="4"/>
        <v>87.75</v>
      </c>
      <c r="H40" s="6">
        <f t="shared" si="5"/>
        <v>8.7399999999999949</v>
      </c>
    </row>
    <row r="41" spans="1:8" x14ac:dyDescent="0.2">
      <c r="A41" s="2" t="s">
        <v>258</v>
      </c>
      <c r="B41">
        <v>62.25</v>
      </c>
      <c r="C41">
        <v>93.25</v>
      </c>
      <c r="D41">
        <v>92.25</v>
      </c>
      <c r="E41">
        <v>77.5</v>
      </c>
      <c r="F41">
        <v>87.5</v>
      </c>
      <c r="G41" s="6">
        <f t="shared" si="4"/>
        <v>82.55</v>
      </c>
      <c r="H41" s="6">
        <f t="shared" si="5"/>
        <v>14.147999999999996</v>
      </c>
    </row>
  </sheetData>
  <sortState ref="A3:H36">
    <sortCondition ref="A3:A36"/>
  </sortState>
  <mergeCells count="1">
    <mergeCell ref="B1:F1"/>
  </mergeCells>
  <phoneticPr fontId="4" type="noConversion"/>
  <pageMargins left="0.75" right="0.75" top="1" bottom="1" header="0.5" footer="0.5"/>
  <ignoredErrors>
    <ignoredError sqref="G37:G41 G28:G34 G3:G14 G21:G26" formulaRange="1"/>
  </ignoredErrors>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H1" sqref="H1"/>
    </sheetView>
  </sheetViews>
  <sheetFormatPr defaultColWidth="11.25" defaultRowHeight="12.75" x14ac:dyDescent="0.2"/>
  <cols>
    <col min="1" max="1" width="6.125" bestFit="1" customWidth="1"/>
    <col min="2" max="2" width="10.125" bestFit="1" customWidth="1"/>
    <col min="3" max="3" width="6.375" bestFit="1" customWidth="1"/>
    <col min="5" max="5" width="5.25" bestFit="1" customWidth="1"/>
    <col min="6" max="6" width="12" bestFit="1" customWidth="1"/>
    <col min="7" max="7" width="12.75" bestFit="1" customWidth="1"/>
  </cols>
  <sheetData>
    <row r="1" spans="1:7" ht="21.95" customHeight="1" x14ac:dyDescent="0.2">
      <c r="A1" s="19" t="s">
        <v>297</v>
      </c>
      <c r="B1" s="19" t="s">
        <v>1219</v>
      </c>
      <c r="C1" s="19" t="s">
        <v>93</v>
      </c>
      <c r="D1" s="19" t="s">
        <v>94</v>
      </c>
      <c r="E1" s="19" t="s">
        <v>1220</v>
      </c>
      <c r="F1" s="20" t="s">
        <v>1221</v>
      </c>
      <c r="G1" s="20" t="s">
        <v>1222</v>
      </c>
    </row>
    <row r="2" spans="1:7" x14ac:dyDescent="0.2">
      <c r="A2" s="1">
        <v>5</v>
      </c>
      <c r="B2" s="5">
        <v>2.7187499999999996</v>
      </c>
      <c r="C2" s="5">
        <v>1.3336687304607158</v>
      </c>
      <c r="D2" s="5">
        <v>0.27223398962784889</v>
      </c>
      <c r="E2" s="5">
        <v>96.828000000000003</v>
      </c>
      <c r="F2" s="38">
        <v>40.669705999999998</v>
      </c>
      <c r="G2" s="37">
        <v>-77.933878000000007</v>
      </c>
    </row>
    <row r="3" spans="1:7" x14ac:dyDescent="0.2">
      <c r="A3" s="1">
        <v>6</v>
      </c>
      <c r="B3" s="5">
        <v>3.5854166666666667</v>
      </c>
      <c r="C3" s="5">
        <v>1.0114130415313562</v>
      </c>
      <c r="D3" s="5">
        <v>0.20645382257901615</v>
      </c>
      <c r="E3" s="5">
        <v>92.72</v>
      </c>
      <c r="F3" s="39">
        <v>40.669903949999998</v>
      </c>
      <c r="G3" s="39">
        <v>-77.93411897</v>
      </c>
    </row>
    <row r="4" spans="1:7" x14ac:dyDescent="0.2">
      <c r="A4" s="1">
        <v>7</v>
      </c>
      <c r="B4" s="5">
        <v>4.1070833333333328</v>
      </c>
      <c r="C4" s="5">
        <v>1.1617321369278781</v>
      </c>
      <c r="D4" s="5">
        <v>0.23713757943886835</v>
      </c>
      <c r="E4" s="5">
        <v>98.855999999999995</v>
      </c>
      <c r="F4" s="39">
        <v>40.670131634000001</v>
      </c>
      <c r="G4" s="39">
        <v>-77.934517572999994</v>
      </c>
    </row>
    <row r="5" spans="1:7" x14ac:dyDescent="0.2">
      <c r="A5" s="1">
        <v>8</v>
      </c>
      <c r="B5" s="5">
        <v>3.9470833333333339</v>
      </c>
      <c r="C5" s="5">
        <v>0.78411666815299585</v>
      </c>
      <c r="D5" s="5">
        <v>0.16005714464884038</v>
      </c>
      <c r="E5" s="5">
        <v>96.152000000000001</v>
      </c>
      <c r="F5" s="39">
        <v>40.670425676000001</v>
      </c>
      <c r="G5" s="39">
        <v>-77.934754651000006</v>
      </c>
    </row>
    <row r="6" spans="1:7" x14ac:dyDescent="0.2">
      <c r="A6" s="1">
        <v>9</v>
      </c>
      <c r="B6" s="5">
        <v>4.1316666666666659</v>
      </c>
      <c r="C6" s="5">
        <v>0.68902367389547325</v>
      </c>
      <c r="D6" s="5">
        <v>0.14064636847847861</v>
      </c>
      <c r="E6" s="5">
        <v>95.215999999999994</v>
      </c>
      <c r="F6" s="39">
        <v>40.671984291000001</v>
      </c>
      <c r="G6" s="39">
        <v>-77.936137689999995</v>
      </c>
    </row>
    <row r="7" spans="1:7" x14ac:dyDescent="0.2">
      <c r="A7" s="1">
        <v>10</v>
      </c>
      <c r="B7" s="5">
        <v>4.3287500000000021</v>
      </c>
      <c r="C7" s="5">
        <v>1.0915737044166534</v>
      </c>
      <c r="D7" s="5">
        <v>0.22281654937170245</v>
      </c>
      <c r="E7" s="5">
        <v>96.62</v>
      </c>
      <c r="F7" s="39">
        <v>40.673472269999998</v>
      </c>
      <c r="G7" s="39">
        <v>-77.937829782999998</v>
      </c>
    </row>
    <row r="8" spans="1:7" x14ac:dyDescent="0.2">
      <c r="A8" s="1">
        <v>11</v>
      </c>
      <c r="B8" s="5">
        <v>4.0349999999999993</v>
      </c>
      <c r="C8" s="5">
        <v>0.75455716929808692</v>
      </c>
      <c r="D8" s="5">
        <v>0.15402333721159783</v>
      </c>
      <c r="E8" s="5">
        <v>97.504000000000005</v>
      </c>
      <c r="F8" s="39">
        <v>40.675654801</v>
      </c>
      <c r="G8" s="39">
        <v>-77.940141505</v>
      </c>
    </row>
    <row r="9" spans="1:7" x14ac:dyDescent="0.2">
      <c r="A9" s="1">
        <v>12</v>
      </c>
      <c r="B9" s="5">
        <v>3.6462499999999989</v>
      </c>
      <c r="C9" s="5">
        <v>0.80631104420068922</v>
      </c>
      <c r="D9" s="5">
        <v>0.16458755268853184</v>
      </c>
      <c r="E9" s="5">
        <v>92.98</v>
      </c>
      <c r="F9" s="39">
        <v>40.676510970000002</v>
      </c>
      <c r="G9" s="39">
        <v>-77.941069901999995</v>
      </c>
    </row>
    <row r="10" spans="1:7" x14ac:dyDescent="0.2">
      <c r="A10" s="17">
        <v>13</v>
      </c>
      <c r="B10" s="5">
        <v>1.5912500000000001</v>
      </c>
      <c r="C10" s="5">
        <v>0.778679554</v>
      </c>
      <c r="D10" s="5">
        <v>0.15894729799999999</v>
      </c>
      <c r="E10" s="5">
        <v>83.724000000000004</v>
      </c>
      <c r="F10" s="39">
        <v>40.675147297999999</v>
      </c>
      <c r="G10" s="39">
        <v>-77.943057971000002</v>
      </c>
    </row>
    <row r="11" spans="1:7" x14ac:dyDescent="0.2">
      <c r="A11" s="17">
        <v>14</v>
      </c>
      <c r="B11" s="5">
        <v>2.19</v>
      </c>
      <c r="C11" s="5">
        <v>1.036532682</v>
      </c>
      <c r="D11" s="5">
        <v>0.211581348</v>
      </c>
      <c r="E11" s="5">
        <v>92.147999999999996</v>
      </c>
      <c r="F11" s="39">
        <v>40.674401406000001</v>
      </c>
      <c r="G11" s="39">
        <v>-77.942285377000005</v>
      </c>
    </row>
    <row r="12" spans="1:7" x14ac:dyDescent="0.2">
      <c r="A12" s="17">
        <v>15</v>
      </c>
      <c r="B12" s="5">
        <v>4.6929166670000004</v>
      </c>
      <c r="C12" s="5">
        <v>0.95855180200000001</v>
      </c>
      <c r="D12" s="5">
        <v>0.19566356700000001</v>
      </c>
      <c r="E12" s="5">
        <v>97.763999999999996</v>
      </c>
      <c r="F12" s="39">
        <v>40.673129160000002</v>
      </c>
      <c r="G12" s="39">
        <v>-77.940813374000001</v>
      </c>
    </row>
    <row r="13" spans="1:7" x14ac:dyDescent="0.2">
      <c r="A13" s="17">
        <v>17</v>
      </c>
      <c r="B13" s="5">
        <v>4.3600000000000003</v>
      </c>
      <c r="C13" s="5">
        <v>0.88096784699999997</v>
      </c>
      <c r="D13" s="5">
        <v>0.179826809</v>
      </c>
      <c r="E13" s="5">
        <v>98.18</v>
      </c>
      <c r="F13" s="39">
        <v>40.670190646999998</v>
      </c>
      <c r="G13" s="39">
        <v>-77.937937406000003</v>
      </c>
    </row>
    <row r="14" spans="1:7" x14ac:dyDescent="0.2">
      <c r="A14" s="5" t="s">
        <v>95</v>
      </c>
      <c r="B14" s="5">
        <v>4.9283333330000003</v>
      </c>
      <c r="C14" s="5">
        <v>0.98028241999999999</v>
      </c>
      <c r="D14" s="5">
        <v>0.200099311</v>
      </c>
      <c r="E14" s="5">
        <v>98.7</v>
      </c>
      <c r="F14" s="39">
        <v>40.668561447000002</v>
      </c>
      <c r="G14" s="39">
        <v>-77.937390109000006</v>
      </c>
    </row>
    <row r="15" spans="1:7" x14ac:dyDescent="0.2">
      <c r="A15" s="5" t="s">
        <v>96</v>
      </c>
      <c r="B15" s="5">
        <v>4.21875</v>
      </c>
      <c r="C15" s="5">
        <v>1.0505291109999999</v>
      </c>
      <c r="D15" s="5">
        <v>0.214438357</v>
      </c>
      <c r="E15" s="5">
        <v>97.608000000000004</v>
      </c>
      <c r="F15" s="39">
        <v>40.668194307999997</v>
      </c>
      <c r="G15" s="39">
        <v>-77.937091448000004</v>
      </c>
    </row>
    <row r="16" spans="1:7" x14ac:dyDescent="0.2">
      <c r="A16" s="5" t="s">
        <v>97</v>
      </c>
      <c r="B16" s="5">
        <v>3.8904166670000002</v>
      </c>
      <c r="C16" s="5">
        <v>1.397856991</v>
      </c>
      <c r="D16" s="5">
        <v>0.28533636299999998</v>
      </c>
      <c r="E16" s="5">
        <v>98.388000000000005</v>
      </c>
      <c r="F16" s="39">
        <v>40.667972726000002</v>
      </c>
      <c r="G16" s="39">
        <v>-77.937135858000005</v>
      </c>
    </row>
    <row r="17" spans="1:7" x14ac:dyDescent="0.2">
      <c r="A17" s="5" t="s">
        <v>98</v>
      </c>
      <c r="B17" s="5">
        <v>3.7637499999999999</v>
      </c>
      <c r="C17" s="5">
        <v>0.76007329499999998</v>
      </c>
      <c r="D17" s="5">
        <v>0.15514931200000001</v>
      </c>
      <c r="E17" s="5">
        <v>98.7</v>
      </c>
      <c r="F17" s="39">
        <v>40.667668061999997</v>
      </c>
      <c r="G17" s="39">
        <v>-77.937059492000003</v>
      </c>
    </row>
    <row r="18" spans="1:7" x14ac:dyDescent="0.2">
      <c r="A18" s="18" t="s">
        <v>99</v>
      </c>
      <c r="B18" s="5">
        <v>4.7899999999999991</v>
      </c>
      <c r="C18" s="5">
        <v>0.91729280328395235</v>
      </c>
      <c r="D18" s="5">
        <v>0.18724160939773909</v>
      </c>
      <c r="E18" s="5">
        <v>99.116</v>
      </c>
      <c r="F18" s="39">
        <v>40.667348269999998</v>
      </c>
      <c r="G18" s="39">
        <v>-77.935877347000002</v>
      </c>
    </row>
    <row r="19" spans="1:7" x14ac:dyDescent="0.2">
      <c r="A19" s="18" t="s">
        <v>100</v>
      </c>
      <c r="B19" s="5">
        <v>4.7954166666666671</v>
      </c>
      <c r="C19" s="5">
        <v>0.89071041098208836</v>
      </c>
      <c r="D19" s="5">
        <v>0.18181550129090121</v>
      </c>
      <c r="E19" s="5">
        <v>99.272000000000006</v>
      </c>
      <c r="F19" s="39">
        <v>40.668301347000003</v>
      </c>
      <c r="G19" s="39">
        <v>-77.935744018999998</v>
      </c>
    </row>
    <row r="20" spans="1:7" x14ac:dyDescent="0.2">
      <c r="A20" s="1">
        <v>24</v>
      </c>
      <c r="B20" s="5">
        <v>2.7804166666666661</v>
      </c>
      <c r="C20" s="5">
        <v>0.51648880762878135</v>
      </c>
      <c r="D20" s="5">
        <v>0.10542783637908451</v>
      </c>
      <c r="E20" s="5">
        <v>89.132000000000005</v>
      </c>
      <c r="F20" s="39">
        <v>40.670935384000003</v>
      </c>
      <c r="G20" s="39">
        <v>-77.932345992999998</v>
      </c>
    </row>
    <row r="21" spans="1:7" x14ac:dyDescent="0.2">
      <c r="A21" s="1">
        <v>25</v>
      </c>
      <c r="B21" s="5">
        <v>2.614583333333333</v>
      </c>
      <c r="C21" s="5">
        <v>0.72611520924812833</v>
      </c>
      <c r="D21" s="5">
        <v>0.14821764642767929</v>
      </c>
      <c r="E21" s="5">
        <v>90.38</v>
      </c>
      <c r="F21" s="39">
        <v>40.671280387000003</v>
      </c>
      <c r="G21" s="39">
        <v>-77.932368521000001</v>
      </c>
    </row>
    <row r="22" spans="1:7" x14ac:dyDescent="0.2">
      <c r="A22" s="1">
        <v>26</v>
      </c>
      <c r="B22" s="5">
        <v>3.8474999999999997</v>
      </c>
      <c r="C22" s="5">
        <v>0.87014366629884998</v>
      </c>
      <c r="D22" s="5">
        <v>0.17761733211223182</v>
      </c>
      <c r="E22" s="5">
        <v>94.956000000000003</v>
      </c>
      <c r="F22" s="39">
        <v>40.671532788999997</v>
      </c>
      <c r="G22" s="39">
        <v>-77.932939235999996</v>
      </c>
    </row>
    <row r="23" spans="1:7" x14ac:dyDescent="0.2">
      <c r="A23" s="1">
        <v>27</v>
      </c>
      <c r="B23" s="5">
        <v>3.09375</v>
      </c>
      <c r="C23" s="5">
        <v>1.1941080444160523</v>
      </c>
      <c r="D23" s="5">
        <v>0.243746283881</v>
      </c>
      <c r="E23" s="5">
        <v>89.132000000000005</v>
      </c>
      <c r="F23" s="39">
        <v>40.671627164</v>
      </c>
      <c r="G23" s="39">
        <v>-77.933230455</v>
      </c>
    </row>
    <row r="24" spans="1:7" x14ac:dyDescent="0.2">
      <c r="A24" s="1">
        <v>28</v>
      </c>
      <c r="B24" s="5">
        <v>4.0450000000000008</v>
      </c>
      <c r="C24" s="5">
        <v>0.7693871078586666</v>
      </c>
      <c r="D24" s="5">
        <v>0.15705048574411823</v>
      </c>
      <c r="E24" s="5">
        <v>95.891999999999996</v>
      </c>
      <c r="F24" s="39">
        <v>40.673223000999997</v>
      </c>
      <c r="G24" s="39">
        <v>-77.934216113000005</v>
      </c>
    </row>
    <row r="25" spans="1:7" x14ac:dyDescent="0.2">
      <c r="A25" s="1">
        <v>29</v>
      </c>
      <c r="B25" s="5">
        <v>4.2587499999999991</v>
      </c>
      <c r="C25" s="5">
        <v>1.0897239877901301</v>
      </c>
      <c r="D25" s="5">
        <v>0.22243897754639211</v>
      </c>
      <c r="E25" s="5">
        <v>94.852000000000004</v>
      </c>
      <c r="F25" s="39">
        <v>40.674308875000001</v>
      </c>
      <c r="G25" s="39">
        <v>-77.935051293000001</v>
      </c>
    </row>
    <row r="26" spans="1:7" x14ac:dyDescent="0.2">
      <c r="A26" s="1" t="s">
        <v>101</v>
      </c>
      <c r="B26" s="5">
        <v>3.3524999999999996</v>
      </c>
      <c r="C26" s="5">
        <v>1.3330163572498477</v>
      </c>
      <c r="D26" s="5">
        <v>0.27210082450380824</v>
      </c>
      <c r="E26" s="5">
        <v>97.66</v>
      </c>
      <c r="F26" s="39">
        <v>40.676930765999998</v>
      </c>
      <c r="G26" s="39">
        <v>-77.938039939000006</v>
      </c>
    </row>
    <row r="27" spans="1:7" x14ac:dyDescent="0.2">
      <c r="A27" s="1">
        <v>31</v>
      </c>
      <c r="B27" s="5">
        <v>3.0637500000000002</v>
      </c>
      <c r="C27" s="5">
        <v>1.3358690787843603</v>
      </c>
      <c r="D27" s="5">
        <v>0.27268313384862536</v>
      </c>
      <c r="E27" s="5">
        <v>92.043999999999997</v>
      </c>
      <c r="F27" s="39">
        <v>40.677918613999999</v>
      </c>
      <c r="G27" s="39">
        <v>-77.938957161000005</v>
      </c>
    </row>
    <row r="28" spans="1:7" x14ac:dyDescent="0.2">
      <c r="A28" s="17">
        <v>32</v>
      </c>
      <c r="B28" s="5">
        <v>1.88</v>
      </c>
      <c r="C28" s="5">
        <v>0.66116498000000001</v>
      </c>
      <c r="D28" s="5">
        <v>0.134959736</v>
      </c>
      <c r="E28" s="5">
        <v>78.108000000000004</v>
      </c>
      <c r="F28" s="39">
        <v>40.673300220000002</v>
      </c>
      <c r="G28" s="39">
        <v>-77.944636998999997</v>
      </c>
    </row>
    <row r="29" spans="1:7" x14ac:dyDescent="0.2">
      <c r="A29" s="17">
        <v>33</v>
      </c>
      <c r="B29" s="5">
        <v>4.212916667</v>
      </c>
      <c r="C29" s="5">
        <v>1.185849463</v>
      </c>
      <c r="D29" s="5">
        <v>0.24206050800000001</v>
      </c>
      <c r="E29" s="5">
        <v>96.62</v>
      </c>
      <c r="F29" s="39">
        <v>40.672780830000001</v>
      </c>
      <c r="G29" s="39">
        <v>-77.943611820000001</v>
      </c>
    </row>
    <row r="30" spans="1:7" x14ac:dyDescent="0.2">
      <c r="A30" s="17">
        <v>34</v>
      </c>
      <c r="B30" s="5">
        <v>4.8570833330000003</v>
      </c>
      <c r="C30" s="5">
        <v>1.5218166470000001</v>
      </c>
      <c r="D30" s="5">
        <v>0.310639522</v>
      </c>
      <c r="E30" s="5">
        <v>97.036000000000001</v>
      </c>
      <c r="F30" s="39">
        <v>40.671437625000003</v>
      </c>
      <c r="G30" s="39">
        <v>-77.942036857999994</v>
      </c>
    </row>
    <row r="31" spans="1:7" x14ac:dyDescent="0.2">
      <c r="A31" s="17">
        <v>35</v>
      </c>
      <c r="B31" s="5">
        <v>5.2474999999999996</v>
      </c>
      <c r="C31" s="5">
        <v>0.84477035700000003</v>
      </c>
      <c r="D31" s="5">
        <v>0.17243802699999999</v>
      </c>
      <c r="E31" s="5">
        <v>95.736000000000004</v>
      </c>
      <c r="F31" s="39">
        <v>40.670093741000002</v>
      </c>
      <c r="G31" s="39">
        <v>-77.940361804999995</v>
      </c>
    </row>
    <row r="32" spans="1:7" x14ac:dyDescent="0.2">
      <c r="A32" s="17">
        <v>36</v>
      </c>
      <c r="B32" s="5">
        <v>5.1916666669999998</v>
      </c>
      <c r="C32" s="5">
        <v>0.79148548699999999</v>
      </c>
      <c r="D32" s="5">
        <v>0.16156129799999999</v>
      </c>
      <c r="E32" s="5">
        <v>96.203999999999994</v>
      </c>
      <c r="F32" s="39">
        <v>40.668223372</v>
      </c>
      <c r="G32" s="39">
        <v>-77.938900712000006</v>
      </c>
    </row>
    <row r="33" spans="1:7" x14ac:dyDescent="0.2">
      <c r="A33" s="17">
        <v>37</v>
      </c>
      <c r="B33" s="5">
        <v>5.8345833330000003</v>
      </c>
      <c r="C33" s="5">
        <v>0.65995374799999995</v>
      </c>
      <c r="D33" s="5">
        <v>0.13471249499999999</v>
      </c>
      <c r="E33" s="5">
        <v>98.596000000000004</v>
      </c>
      <c r="F33" s="39">
        <v>40.667855285999998</v>
      </c>
      <c r="G33" s="39">
        <v>-77.938706181000001</v>
      </c>
    </row>
    <row r="34" spans="1:7" x14ac:dyDescent="0.2">
      <c r="A34" s="5" t="s">
        <v>151</v>
      </c>
      <c r="B34" s="5">
        <v>4.5804166669999997</v>
      </c>
      <c r="C34" s="5">
        <v>1.0716240379999999</v>
      </c>
      <c r="D34" s="5">
        <v>0.21874434100000001</v>
      </c>
      <c r="E34" s="5">
        <v>94.748000000000005</v>
      </c>
      <c r="F34" s="39">
        <v>40.667530972000002</v>
      </c>
      <c r="G34" s="39">
        <v>-77.938503245999996</v>
      </c>
    </row>
    <row r="35" spans="1:7" x14ac:dyDescent="0.2">
      <c r="A35" s="5" t="s">
        <v>152</v>
      </c>
      <c r="B35" s="5">
        <v>4.5991666670000004</v>
      </c>
      <c r="C35" s="5">
        <v>0.86407485900000003</v>
      </c>
      <c r="D35" s="5">
        <v>0.176378542</v>
      </c>
      <c r="E35" s="5">
        <v>94.436000000000007</v>
      </c>
      <c r="F35" s="39">
        <v>40.667102622999998</v>
      </c>
      <c r="G35" s="39">
        <v>-77.938545828000002</v>
      </c>
    </row>
    <row r="36" spans="1:7" x14ac:dyDescent="0.2">
      <c r="A36" s="5" t="s">
        <v>153</v>
      </c>
      <c r="B36" s="5">
        <v>2.7979166666666662</v>
      </c>
      <c r="C36" s="5">
        <v>1.8161976026534283</v>
      </c>
      <c r="D36" s="5">
        <v>0.37072978321391425</v>
      </c>
      <c r="E36" s="5">
        <v>59.024000000000001</v>
      </c>
      <c r="F36">
        <v>40.630302569999998</v>
      </c>
      <c r="G36">
        <v>-77.945069160000003</v>
      </c>
    </row>
    <row r="37" spans="1:7" x14ac:dyDescent="0.2">
      <c r="A37" s="5" t="s">
        <v>64</v>
      </c>
      <c r="B37" s="5">
        <v>3.4129166666666664</v>
      </c>
      <c r="C37" s="5">
        <v>1.3341353792418993</v>
      </c>
      <c r="D37" s="5">
        <v>0.27232924391143148</v>
      </c>
      <c r="E37" s="5">
        <v>42.8</v>
      </c>
      <c r="F37">
        <v>40.630781339999999</v>
      </c>
      <c r="G37">
        <v>-77.944693650000005</v>
      </c>
    </row>
    <row r="38" spans="1:7" x14ac:dyDescent="0.2">
      <c r="A38" s="5" t="s">
        <v>298</v>
      </c>
      <c r="B38" s="5">
        <v>3.9604166666666667</v>
      </c>
      <c r="C38" s="5">
        <v>1.381106925831491</v>
      </c>
      <c r="D38" s="5">
        <v>0.28191727070925376</v>
      </c>
      <c r="E38" s="5">
        <v>4.9960000000000093</v>
      </c>
      <c r="F38">
        <v>40.662920239999998</v>
      </c>
      <c r="G38">
        <v>-77.924155139999996</v>
      </c>
    </row>
    <row r="39" spans="1:7" x14ac:dyDescent="0.2">
      <c r="A39" s="5" t="s">
        <v>300</v>
      </c>
      <c r="B39" s="5">
        <v>4.8833333333333337</v>
      </c>
      <c r="C39" s="5">
        <v>1.8825114276843902</v>
      </c>
      <c r="D39" s="5">
        <v>0.3842660360654192</v>
      </c>
      <c r="E39" s="5">
        <v>8.7399999999999949</v>
      </c>
      <c r="F39">
        <v>40.663390300000003</v>
      </c>
      <c r="G39">
        <v>-77.92395028</v>
      </c>
    </row>
    <row r="40" spans="1:7" x14ac:dyDescent="0.2">
      <c r="A40" s="5" t="s">
        <v>258</v>
      </c>
      <c r="B40" s="5">
        <v>3.8625000000000003</v>
      </c>
      <c r="C40" s="5">
        <v>1.5601288965701012</v>
      </c>
      <c r="D40" s="5">
        <v>0.31845997746400845</v>
      </c>
      <c r="E40" s="5">
        <v>14.147999999999996</v>
      </c>
      <c r="F40">
        <v>40.664106279999999</v>
      </c>
      <c r="G40">
        <v>-77.923798070000004</v>
      </c>
    </row>
  </sheetData>
  <phoneticPr fontId="4" type="noConversion"/>
  <pageMargins left="0.75" right="0.75" top="1" bottom="1" header="0.5" footer="0.5"/>
  <pageSetup orientation="portrait" horizontalDpi="4294967292" verticalDpi="4294967292" r:id="rId1"/>
  <extLst>
    <ext xmlns:mx="http://schemas.microsoft.com/office/mac/excel/2008/main" uri="http://schemas.microsoft.com/office/mac/excel/2008/main">
      <mx:PLV Mode="1"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9"/>
  <sheetViews>
    <sheetView workbookViewId="0">
      <selection activeCell="C67" sqref="C67"/>
    </sheetView>
  </sheetViews>
  <sheetFormatPr defaultColWidth="11.25" defaultRowHeight="15" x14ac:dyDescent="0.2"/>
  <cols>
    <col min="2" max="3" width="13.625" bestFit="1" customWidth="1"/>
    <col min="5" max="5" width="8.25" style="32" bestFit="1" customWidth="1"/>
    <col min="6" max="6" width="7.75" style="34" customWidth="1"/>
  </cols>
  <sheetData>
    <row r="1" spans="1:6" x14ac:dyDescent="0.2">
      <c r="A1" s="30" t="s">
        <v>24</v>
      </c>
      <c r="B1" s="31" t="s">
        <v>25</v>
      </c>
      <c r="C1" s="31" t="s">
        <v>26</v>
      </c>
      <c r="D1" s="31" t="s">
        <v>27</v>
      </c>
      <c r="E1" s="32" t="s">
        <v>61</v>
      </c>
      <c r="F1" s="33" t="s">
        <v>62</v>
      </c>
    </row>
    <row r="2" spans="1:6" x14ac:dyDescent="0.2">
      <c r="A2" s="30" t="s">
        <v>28</v>
      </c>
      <c r="B2" s="31">
        <v>586894.90190000006</v>
      </c>
      <c r="C2" s="31">
        <v>147804.79440000001</v>
      </c>
      <c r="D2" s="31">
        <v>271.34342600000002</v>
      </c>
      <c r="E2" s="32">
        <v>4.9700000000000006</v>
      </c>
      <c r="F2" s="33">
        <v>99.48</v>
      </c>
    </row>
    <row r="3" spans="1:6" x14ac:dyDescent="0.2">
      <c r="A3" s="30" t="s">
        <v>29</v>
      </c>
      <c r="B3" s="31">
        <v>586893.96860000002</v>
      </c>
      <c r="C3" s="31">
        <v>147801.68220000001</v>
      </c>
      <c r="D3" s="31">
        <v>272.48029100000002</v>
      </c>
      <c r="E3" s="32">
        <v>4.7874999999999996</v>
      </c>
      <c r="F3" s="33">
        <v>98.7</v>
      </c>
    </row>
    <row r="4" spans="1:6" x14ac:dyDescent="0.2">
      <c r="A4" s="30" t="s">
        <v>30</v>
      </c>
      <c r="B4" s="31">
        <v>586896.98230000003</v>
      </c>
      <c r="C4" s="31">
        <v>147796.58050000001</v>
      </c>
      <c r="D4" s="31">
        <v>275.47549199999997</v>
      </c>
      <c r="E4" s="32">
        <v>3.9824999999999999</v>
      </c>
      <c r="F4" s="33">
        <v>98.96</v>
      </c>
    </row>
    <row r="5" spans="1:6" x14ac:dyDescent="0.2">
      <c r="A5" s="30" t="s">
        <v>31</v>
      </c>
      <c r="B5" s="31">
        <v>586899.16359999997</v>
      </c>
      <c r="C5" s="31">
        <v>147784.93359999999</v>
      </c>
      <c r="D5" s="31">
        <v>280.40821699999998</v>
      </c>
      <c r="E5" s="32">
        <v>3.6574999999999998</v>
      </c>
      <c r="F5" s="33">
        <v>96.36</v>
      </c>
    </row>
    <row r="6" spans="1:6" x14ac:dyDescent="0.2">
      <c r="A6" s="30" t="s">
        <v>32</v>
      </c>
      <c r="B6" s="31">
        <v>586904.33719999995</v>
      </c>
      <c r="C6" s="31">
        <v>147763.42980000001</v>
      </c>
      <c r="D6" s="31">
        <v>287.75272799999999</v>
      </c>
      <c r="E6" s="32">
        <v>2.72</v>
      </c>
      <c r="F6" s="33">
        <v>90.12</v>
      </c>
    </row>
    <row r="7" spans="1:6" x14ac:dyDescent="0.2">
      <c r="A7" s="30">
        <v>6</v>
      </c>
      <c r="B7" s="31">
        <v>586780.36560000002</v>
      </c>
      <c r="C7" s="31">
        <v>147820.57930000001</v>
      </c>
      <c r="D7" s="31">
        <v>262.07374199999998</v>
      </c>
      <c r="E7" s="32">
        <v>5.0824999999999996</v>
      </c>
      <c r="F7" s="33">
        <v>99.22</v>
      </c>
    </row>
    <row r="8" spans="1:6" x14ac:dyDescent="0.2">
      <c r="A8" s="30">
        <v>7</v>
      </c>
      <c r="B8" s="31">
        <v>586775.55090000003</v>
      </c>
      <c r="C8" s="31">
        <v>147780.48790000001</v>
      </c>
      <c r="D8" s="31">
        <v>275.76109300000002</v>
      </c>
      <c r="E8" s="32">
        <v>4.09</v>
      </c>
      <c r="F8" s="33">
        <v>98.18</v>
      </c>
    </row>
    <row r="9" spans="1:6" x14ac:dyDescent="0.2">
      <c r="A9" s="30">
        <v>8</v>
      </c>
      <c r="B9" s="31">
        <v>586775.97490000003</v>
      </c>
      <c r="C9" s="31">
        <v>147783.13099999999</v>
      </c>
      <c r="D9" s="31">
        <v>274.64775500000002</v>
      </c>
      <c r="E9" s="32">
        <v>4.0525000000000002</v>
      </c>
      <c r="F9" s="33">
        <v>97.92</v>
      </c>
    </row>
    <row r="10" spans="1:6" x14ac:dyDescent="0.2">
      <c r="A10" s="30">
        <v>9</v>
      </c>
      <c r="B10" s="31">
        <v>586779.36679999996</v>
      </c>
      <c r="C10" s="31">
        <v>147776.08379999999</v>
      </c>
      <c r="D10" s="31">
        <v>277.24788100000001</v>
      </c>
      <c r="E10" s="32">
        <v>3.5874999999999995</v>
      </c>
      <c r="F10" s="33">
        <v>97.4</v>
      </c>
    </row>
    <row r="11" spans="1:6" x14ac:dyDescent="0.2">
      <c r="A11" s="30">
        <v>10</v>
      </c>
      <c r="B11" s="31">
        <v>586764.99809999997</v>
      </c>
      <c r="C11" s="31">
        <v>147775.30590000001</v>
      </c>
      <c r="D11" s="31">
        <v>278.629929</v>
      </c>
      <c r="E11" s="32">
        <v>3.5749999999999997</v>
      </c>
      <c r="F11" s="33">
        <v>97.66</v>
      </c>
    </row>
    <row r="12" spans="1:6" x14ac:dyDescent="0.2">
      <c r="A12" s="30">
        <v>11</v>
      </c>
      <c r="B12" s="31">
        <v>586836.6372</v>
      </c>
      <c r="C12" s="31">
        <v>147813.0674</v>
      </c>
      <c r="D12" s="31">
        <v>264.78368699999999</v>
      </c>
      <c r="E12" s="32">
        <v>4.7300000000000004</v>
      </c>
      <c r="F12" s="33">
        <v>98.96</v>
      </c>
    </row>
    <row r="13" spans="1:6" x14ac:dyDescent="0.2">
      <c r="A13" s="30">
        <v>12</v>
      </c>
      <c r="B13" s="31">
        <v>586838.68770000001</v>
      </c>
      <c r="C13" s="31">
        <v>147783.6208</v>
      </c>
      <c r="D13" s="31">
        <v>271.497928</v>
      </c>
      <c r="E13" s="32">
        <v>4.5225</v>
      </c>
      <c r="F13" s="33">
        <v>98.44</v>
      </c>
    </row>
    <row r="14" spans="1:6" x14ac:dyDescent="0.2">
      <c r="A14" s="30">
        <v>13</v>
      </c>
      <c r="B14" s="31">
        <v>586855.9142</v>
      </c>
      <c r="C14" s="31">
        <v>147745.5846</v>
      </c>
      <c r="D14" s="31">
        <v>282.55737699999997</v>
      </c>
      <c r="E14" s="32">
        <v>3.95</v>
      </c>
      <c r="F14" s="33">
        <v>96.88</v>
      </c>
    </row>
    <row r="15" spans="1:6" x14ac:dyDescent="0.2">
      <c r="A15" s="30">
        <v>14</v>
      </c>
      <c r="B15" s="31">
        <v>586865.52260000003</v>
      </c>
      <c r="C15" s="31">
        <v>147731.96950000001</v>
      </c>
      <c r="D15" s="31">
        <v>286.22417799999999</v>
      </c>
      <c r="E15" s="32">
        <v>3.6924999999999999</v>
      </c>
      <c r="F15" s="33">
        <v>97.92</v>
      </c>
    </row>
    <row r="16" spans="1:6" x14ac:dyDescent="0.2">
      <c r="A16" s="30" t="s">
        <v>33</v>
      </c>
      <c r="B16" s="31">
        <v>586917.20600000001</v>
      </c>
      <c r="C16" s="31">
        <v>147830.8124</v>
      </c>
      <c r="D16" s="31">
        <v>268.46490999999997</v>
      </c>
      <c r="E16" s="32">
        <v>5.2874999999999996</v>
      </c>
      <c r="F16" s="33">
        <v>98.18</v>
      </c>
    </row>
    <row r="17" spans="1:6" x14ac:dyDescent="0.2">
      <c r="A17" s="30" t="s">
        <v>34</v>
      </c>
      <c r="B17" s="31">
        <v>586915.36179999996</v>
      </c>
      <c r="C17" s="31">
        <v>147830.26569999999</v>
      </c>
      <c r="D17" s="31">
        <v>268.30750699999999</v>
      </c>
      <c r="E17" s="32">
        <v>5.81</v>
      </c>
      <c r="F17" s="33">
        <v>98.18</v>
      </c>
    </row>
    <row r="18" spans="1:6" x14ac:dyDescent="0.2">
      <c r="A18" s="30" t="s">
        <v>35</v>
      </c>
      <c r="B18" s="31">
        <v>586914.76060000004</v>
      </c>
      <c r="C18" s="31">
        <v>147832.17389999999</v>
      </c>
      <c r="D18" s="31">
        <v>268.29167899999999</v>
      </c>
      <c r="E18" s="32">
        <v>5.1199999999999992</v>
      </c>
      <c r="F18" s="33">
        <v>98.18</v>
      </c>
    </row>
    <row r="19" spans="1:6" x14ac:dyDescent="0.2">
      <c r="A19" s="30" t="s">
        <v>36</v>
      </c>
      <c r="B19" s="31">
        <v>586916.68149999995</v>
      </c>
      <c r="C19" s="31">
        <v>147832.7991</v>
      </c>
      <c r="D19" s="31">
        <v>268.371127</v>
      </c>
      <c r="E19" s="32">
        <v>4.8525</v>
      </c>
      <c r="F19" s="33">
        <v>98.44</v>
      </c>
    </row>
    <row r="20" spans="1:6" x14ac:dyDescent="0.2">
      <c r="A20" s="30">
        <v>22</v>
      </c>
      <c r="B20" s="31">
        <v>586960.02159999998</v>
      </c>
      <c r="C20" s="31">
        <v>147842.7971</v>
      </c>
      <c r="D20" s="31">
        <v>270.647087</v>
      </c>
      <c r="E20" s="32">
        <v>4.62</v>
      </c>
      <c r="F20" s="33">
        <v>96.62</v>
      </c>
    </row>
    <row r="21" spans="1:6" x14ac:dyDescent="0.2">
      <c r="A21" s="30">
        <v>27</v>
      </c>
      <c r="B21" s="31">
        <v>586971.64679999999</v>
      </c>
      <c r="C21" s="31">
        <v>147845.67180000001</v>
      </c>
      <c r="D21" s="31">
        <v>271.10893800000002</v>
      </c>
      <c r="E21" s="32">
        <v>4.7874999999999996</v>
      </c>
      <c r="F21" s="33">
        <v>93.5</v>
      </c>
    </row>
    <row r="22" spans="1:6" x14ac:dyDescent="0.2">
      <c r="A22" s="30">
        <v>28</v>
      </c>
      <c r="B22" s="31">
        <v>586988.19799999997</v>
      </c>
      <c r="C22" s="31">
        <v>147835.20619999999</v>
      </c>
      <c r="D22" s="31">
        <v>274.62673999999998</v>
      </c>
      <c r="E22" s="32">
        <v>4.0925000000000002</v>
      </c>
      <c r="F22" s="33">
        <v>96.88</v>
      </c>
    </row>
    <row r="23" spans="1:6" x14ac:dyDescent="0.2">
      <c r="A23" s="30">
        <v>29</v>
      </c>
      <c r="B23" s="31">
        <v>587021.70700000005</v>
      </c>
      <c r="C23" s="31">
        <v>147806.1329</v>
      </c>
      <c r="D23" s="31">
        <v>287.06805100000003</v>
      </c>
      <c r="E23" s="32">
        <v>3.4850000000000003</v>
      </c>
      <c r="F23" s="33">
        <v>96.36</v>
      </c>
    </row>
    <row r="24" spans="1:6" x14ac:dyDescent="0.2">
      <c r="A24" s="30">
        <v>31</v>
      </c>
      <c r="B24" s="31">
        <v>587059.81400000001</v>
      </c>
      <c r="C24" s="31">
        <v>147866.1746</v>
      </c>
      <c r="D24" s="31">
        <v>286.16206199999999</v>
      </c>
      <c r="E24" s="32">
        <v>3.3574999999999999</v>
      </c>
      <c r="F24" s="33">
        <v>90.12</v>
      </c>
    </row>
    <row r="25" spans="1:6" x14ac:dyDescent="0.2">
      <c r="A25" s="30">
        <v>32</v>
      </c>
      <c r="B25" s="31">
        <v>587071.71490000002</v>
      </c>
      <c r="C25" s="31">
        <v>147904.796</v>
      </c>
      <c r="D25" s="31">
        <v>278.95836100000002</v>
      </c>
      <c r="E25" s="32">
        <v>4.13</v>
      </c>
      <c r="F25" s="33">
        <v>97.92</v>
      </c>
    </row>
    <row r="26" spans="1:6" x14ac:dyDescent="0.2">
      <c r="A26" s="30">
        <v>34</v>
      </c>
      <c r="B26" s="31">
        <v>587102.63950000005</v>
      </c>
      <c r="C26" s="31">
        <v>147890.76930000001</v>
      </c>
      <c r="D26" s="31">
        <v>287.90168399999999</v>
      </c>
      <c r="E26" s="32">
        <v>3.5925000000000002</v>
      </c>
      <c r="F26" s="33">
        <v>96.1</v>
      </c>
    </row>
    <row r="27" spans="1:6" ht="14.1" customHeight="1" x14ac:dyDescent="0.2">
      <c r="A27" s="30">
        <v>38</v>
      </c>
      <c r="B27" s="31">
        <v>586742.17779999995</v>
      </c>
      <c r="C27" s="31">
        <v>147847.9044</v>
      </c>
      <c r="D27" s="31">
        <v>261.53733199999999</v>
      </c>
      <c r="E27" s="32">
        <v>5.0975000000000001</v>
      </c>
      <c r="F27" s="33">
        <v>100</v>
      </c>
    </row>
    <row r="28" spans="1:6" ht="14.1" customHeight="1" x14ac:dyDescent="0.2">
      <c r="A28" s="30">
        <v>40</v>
      </c>
      <c r="B28" s="31">
        <v>586780.76850000001</v>
      </c>
      <c r="C28" s="31">
        <v>147862.81049999999</v>
      </c>
      <c r="D28" s="31">
        <v>270.16271499999999</v>
      </c>
      <c r="E28" s="32">
        <v>4.1150000000000002</v>
      </c>
      <c r="F28" s="33">
        <v>94.54</v>
      </c>
    </row>
    <row r="29" spans="1:6" x14ac:dyDescent="0.2">
      <c r="A29" s="30">
        <v>44</v>
      </c>
      <c r="B29" s="31">
        <v>586815.43539999996</v>
      </c>
      <c r="C29" s="31">
        <v>147902.15530000001</v>
      </c>
      <c r="D29" s="31">
        <v>279.14434299999999</v>
      </c>
      <c r="E29" s="32">
        <v>4.13</v>
      </c>
      <c r="F29" s="33">
        <v>98.7</v>
      </c>
    </row>
    <row r="30" spans="1:6" x14ac:dyDescent="0.2">
      <c r="A30" s="30">
        <v>45</v>
      </c>
      <c r="B30" s="31">
        <v>586861.67749999999</v>
      </c>
      <c r="C30" s="31">
        <v>147856.4615</v>
      </c>
      <c r="D30" s="31">
        <v>271.10157299999997</v>
      </c>
      <c r="E30" s="32">
        <v>4.4375</v>
      </c>
      <c r="F30" s="33">
        <v>94.8</v>
      </c>
    </row>
    <row r="31" spans="1:6" x14ac:dyDescent="0.2">
      <c r="A31" s="30">
        <v>46</v>
      </c>
      <c r="B31" s="31">
        <v>586865.61210000003</v>
      </c>
      <c r="C31" s="31">
        <v>147854.68059999999</v>
      </c>
      <c r="D31" s="31">
        <v>271.39160500000003</v>
      </c>
      <c r="E31" s="32">
        <v>4.5724999999999998</v>
      </c>
      <c r="F31" s="33">
        <v>97.4</v>
      </c>
    </row>
    <row r="32" spans="1:6" x14ac:dyDescent="0.2">
      <c r="A32" s="30">
        <v>47</v>
      </c>
      <c r="B32" s="31">
        <v>586873.97329999995</v>
      </c>
      <c r="C32" s="31">
        <v>147838.16070000001</v>
      </c>
      <c r="D32" s="31">
        <v>269.92851999999999</v>
      </c>
      <c r="E32" s="32">
        <v>5.0749999999999993</v>
      </c>
      <c r="F32" s="33">
        <v>96.36</v>
      </c>
    </row>
    <row r="33" spans="1:6" x14ac:dyDescent="0.2">
      <c r="A33" s="30" t="s">
        <v>37</v>
      </c>
      <c r="B33" s="31">
        <v>586916.76049999997</v>
      </c>
      <c r="C33" s="31">
        <v>147868.79749999999</v>
      </c>
      <c r="D33" s="31">
        <v>274.64269999999999</v>
      </c>
      <c r="E33" s="32">
        <v>4.6749999999999998</v>
      </c>
      <c r="F33" s="33">
        <v>98.96</v>
      </c>
    </row>
    <row r="34" spans="1:6" x14ac:dyDescent="0.2">
      <c r="A34" s="30" t="s">
        <v>38</v>
      </c>
      <c r="B34" s="31">
        <v>586916.41119999997</v>
      </c>
      <c r="C34" s="31">
        <v>147866.95600000001</v>
      </c>
      <c r="D34" s="31">
        <v>274.35259300000001</v>
      </c>
      <c r="E34" s="32">
        <v>4.8600000000000003</v>
      </c>
      <c r="F34" s="33">
        <v>97.92</v>
      </c>
    </row>
    <row r="35" spans="1:6" x14ac:dyDescent="0.2">
      <c r="A35" s="30" t="s">
        <v>39</v>
      </c>
      <c r="B35" s="31">
        <v>586914.45990000002</v>
      </c>
      <c r="C35" s="31">
        <v>147867.03580000001</v>
      </c>
      <c r="D35" s="31">
        <v>274.51531499999999</v>
      </c>
      <c r="E35" s="32">
        <v>4.4750000000000005</v>
      </c>
      <c r="F35" s="33">
        <v>98.44</v>
      </c>
    </row>
    <row r="36" spans="1:6" x14ac:dyDescent="0.2">
      <c r="A36" s="30" t="s">
        <v>40</v>
      </c>
      <c r="B36" s="31">
        <v>586914.8112</v>
      </c>
      <c r="C36" s="31">
        <v>147868.97260000001</v>
      </c>
      <c r="D36" s="31">
        <v>274.66833300000002</v>
      </c>
      <c r="E36" s="32">
        <v>4.2850000000000001</v>
      </c>
      <c r="F36" s="33">
        <v>99.22</v>
      </c>
    </row>
    <row r="37" spans="1:6" x14ac:dyDescent="0.2">
      <c r="A37" s="30">
        <v>52</v>
      </c>
      <c r="B37" s="31">
        <v>586915.478</v>
      </c>
      <c r="C37" s="31">
        <v>147890.12150000001</v>
      </c>
      <c r="D37" s="31">
        <v>278.420771</v>
      </c>
      <c r="E37" s="32">
        <v>4.4075000000000006</v>
      </c>
      <c r="F37" s="33">
        <v>97.66</v>
      </c>
    </row>
    <row r="38" spans="1:6" x14ac:dyDescent="0.2">
      <c r="A38" s="30" t="s">
        <v>41</v>
      </c>
      <c r="B38" s="31">
        <v>586918.31460000004</v>
      </c>
      <c r="C38" s="31">
        <v>147927.74900000001</v>
      </c>
      <c r="D38" s="31">
        <v>291.18433199999998</v>
      </c>
      <c r="E38" s="32">
        <v>4.1899999999999995</v>
      </c>
      <c r="F38" s="33">
        <v>96.36</v>
      </c>
    </row>
    <row r="39" spans="1:6" x14ac:dyDescent="0.2">
      <c r="A39" s="30" t="s">
        <v>42</v>
      </c>
      <c r="B39" s="31">
        <v>586918.07790000003</v>
      </c>
      <c r="C39" s="31">
        <v>147926.0441</v>
      </c>
      <c r="D39" s="31">
        <v>290.57751300000001</v>
      </c>
      <c r="E39" s="32">
        <v>4.4824999999999999</v>
      </c>
      <c r="F39" s="33">
        <v>98.18</v>
      </c>
    </row>
    <row r="40" spans="1:6" x14ac:dyDescent="0.2">
      <c r="A40" s="30" t="s">
        <v>43</v>
      </c>
      <c r="B40" s="31">
        <v>586916.06900000002</v>
      </c>
      <c r="C40" s="31">
        <v>147926.02720000001</v>
      </c>
      <c r="D40" s="31">
        <v>290.41713900000002</v>
      </c>
      <c r="E40" s="32">
        <v>4.8100000000000005</v>
      </c>
      <c r="F40" s="33">
        <v>98.44</v>
      </c>
    </row>
    <row r="41" spans="1:6" ht="17.100000000000001" customHeight="1" x14ac:dyDescent="0.2">
      <c r="A41" s="30" t="s">
        <v>44</v>
      </c>
      <c r="B41" s="31">
        <v>586916.26260000002</v>
      </c>
      <c r="C41" s="31">
        <v>147927.89420000001</v>
      </c>
      <c r="D41" s="31">
        <v>291.083461</v>
      </c>
      <c r="E41" s="32">
        <v>4.84</v>
      </c>
      <c r="F41" s="33">
        <v>97.92</v>
      </c>
    </row>
    <row r="42" spans="1:6" x14ac:dyDescent="0.2">
      <c r="A42" s="30" t="s">
        <v>45</v>
      </c>
      <c r="B42" s="31">
        <v>586923.08459999994</v>
      </c>
      <c r="C42" s="31">
        <v>147871.9915</v>
      </c>
      <c r="D42" s="31">
        <v>276.01785799999999</v>
      </c>
      <c r="E42" s="32">
        <v>4.5199999999999996</v>
      </c>
      <c r="F42" s="33">
        <v>97.92</v>
      </c>
    </row>
    <row r="43" spans="1:6" x14ac:dyDescent="0.2">
      <c r="A43" s="30" t="s">
        <v>46</v>
      </c>
      <c r="B43" s="31">
        <v>586923.01</v>
      </c>
      <c r="C43" s="31">
        <v>147869.89850000001</v>
      </c>
      <c r="D43" s="31">
        <v>275.46876099999997</v>
      </c>
      <c r="E43" s="32">
        <v>4.4574999999999996</v>
      </c>
      <c r="F43" s="33">
        <v>97.66</v>
      </c>
    </row>
    <row r="44" spans="1:6" x14ac:dyDescent="0.2">
      <c r="A44" s="30" t="s">
        <v>47</v>
      </c>
      <c r="B44" s="31">
        <v>586921.10490000003</v>
      </c>
      <c r="C44" s="31">
        <v>147869.89180000001</v>
      </c>
      <c r="D44" s="31">
        <v>275.13496199999997</v>
      </c>
      <c r="E44" s="32">
        <v>4.25</v>
      </c>
      <c r="F44" s="33">
        <v>98.7</v>
      </c>
    </row>
    <row r="45" spans="1:6" ht="15" customHeight="1" x14ac:dyDescent="0.2">
      <c r="A45" s="30" t="s">
        <v>48</v>
      </c>
      <c r="B45" s="31">
        <v>586921.1433</v>
      </c>
      <c r="C45" s="31">
        <v>147871.61060000001</v>
      </c>
      <c r="D45" s="31">
        <v>275.541718</v>
      </c>
      <c r="E45" s="32">
        <v>4.6700000000000008</v>
      </c>
      <c r="F45" s="33">
        <v>96.88</v>
      </c>
    </row>
    <row r="46" spans="1:6" x14ac:dyDescent="0.2">
      <c r="A46" s="30" t="s">
        <v>49</v>
      </c>
      <c r="B46" s="31">
        <v>586947.97100000002</v>
      </c>
      <c r="C46" s="31">
        <v>147875.7677</v>
      </c>
      <c r="D46" s="31">
        <v>279.93088699999998</v>
      </c>
      <c r="E46" s="32">
        <v>4.8249999999999993</v>
      </c>
      <c r="F46" s="33">
        <v>97.66</v>
      </c>
    </row>
    <row r="47" spans="1:6" x14ac:dyDescent="0.2">
      <c r="A47" s="30" t="s">
        <v>50</v>
      </c>
      <c r="B47" s="31">
        <v>586947.86990000005</v>
      </c>
      <c r="C47" s="31">
        <v>147873.85649999999</v>
      </c>
      <c r="D47" s="31">
        <v>279.439798</v>
      </c>
      <c r="E47" s="32">
        <v>4.4450000000000003</v>
      </c>
      <c r="F47" s="33">
        <v>97.14</v>
      </c>
    </row>
    <row r="48" spans="1:6" x14ac:dyDescent="0.2">
      <c r="A48" s="30" t="s">
        <v>51</v>
      </c>
      <c r="B48" s="31">
        <v>586945.91209999996</v>
      </c>
      <c r="C48" s="31">
        <v>147873.9964</v>
      </c>
      <c r="D48" s="31">
        <v>279.41562199999998</v>
      </c>
      <c r="E48" s="32">
        <v>4.5925000000000002</v>
      </c>
      <c r="F48" s="33">
        <v>96.88</v>
      </c>
    </row>
    <row r="49" spans="1:6" x14ac:dyDescent="0.2">
      <c r="A49" s="30" t="s">
        <v>52</v>
      </c>
      <c r="B49" s="31">
        <v>586946.0895</v>
      </c>
      <c r="C49" s="31">
        <v>147875.84830000001</v>
      </c>
      <c r="D49" s="31">
        <v>279.95972799999998</v>
      </c>
      <c r="E49" s="32">
        <v>5.0625</v>
      </c>
      <c r="F49" s="33">
        <v>98.7</v>
      </c>
    </row>
    <row r="50" spans="1:6" x14ac:dyDescent="0.2">
      <c r="A50" s="30" t="s">
        <v>53</v>
      </c>
      <c r="B50" s="31">
        <v>586998.54830000002</v>
      </c>
      <c r="C50" s="31">
        <v>147867.52499999999</v>
      </c>
      <c r="D50" s="31">
        <v>273.388013</v>
      </c>
      <c r="E50" s="32">
        <v>4.9424999999999999</v>
      </c>
      <c r="F50" s="33">
        <v>95.32</v>
      </c>
    </row>
    <row r="51" spans="1:6" x14ac:dyDescent="0.2">
      <c r="A51" s="30" t="s">
        <v>54</v>
      </c>
      <c r="B51" s="31">
        <v>586996.74399999995</v>
      </c>
      <c r="C51" s="31">
        <v>147866.76680000001</v>
      </c>
      <c r="D51" s="31">
        <v>273.28325999999998</v>
      </c>
      <c r="E51" s="32">
        <v>4.6499999999999995</v>
      </c>
      <c r="F51" s="33">
        <v>95.58</v>
      </c>
    </row>
    <row r="52" spans="1:6" x14ac:dyDescent="0.2">
      <c r="A52" s="30" t="s">
        <v>55</v>
      </c>
      <c r="B52" s="31">
        <v>586995.89099999995</v>
      </c>
      <c r="C52" s="31">
        <v>147868.56709999999</v>
      </c>
      <c r="D52" s="31">
        <v>273.44588199999998</v>
      </c>
      <c r="E52" s="32">
        <v>5.2625000000000002</v>
      </c>
      <c r="F52" s="33">
        <v>94.28</v>
      </c>
    </row>
    <row r="53" spans="1:6" x14ac:dyDescent="0.2">
      <c r="A53" s="30" t="s">
        <v>56</v>
      </c>
      <c r="B53" s="31">
        <v>586997.65260000003</v>
      </c>
      <c r="C53" s="31">
        <v>147869.5704</v>
      </c>
      <c r="D53" s="31">
        <v>273.59004599999997</v>
      </c>
      <c r="E53" s="32">
        <v>5.2874999999999996</v>
      </c>
      <c r="F53" s="33">
        <v>94.54</v>
      </c>
    </row>
    <row r="54" spans="1:6" x14ac:dyDescent="0.2">
      <c r="A54" s="30">
        <v>65</v>
      </c>
      <c r="B54" s="31">
        <v>587021.50619999995</v>
      </c>
      <c r="C54" s="31">
        <v>147908.64110000001</v>
      </c>
      <c r="D54" s="31">
        <v>280.97541799999999</v>
      </c>
      <c r="E54" s="32">
        <v>4.7050000000000001</v>
      </c>
      <c r="F54" s="33">
        <v>96.1</v>
      </c>
    </row>
    <row r="55" spans="1:6" x14ac:dyDescent="0.2">
      <c r="A55" s="30">
        <v>67</v>
      </c>
      <c r="B55" s="31">
        <v>587010.32200000004</v>
      </c>
      <c r="C55" s="31">
        <v>147965.7548</v>
      </c>
      <c r="D55" s="31">
        <v>301.33524799999998</v>
      </c>
      <c r="E55" s="32">
        <v>4.8075000000000001</v>
      </c>
      <c r="F55" s="33">
        <v>99.48</v>
      </c>
    </row>
    <row r="56" spans="1:6" x14ac:dyDescent="0.2">
      <c r="A56" s="30">
        <v>68</v>
      </c>
      <c r="B56" s="31">
        <v>587007.67729999998</v>
      </c>
      <c r="C56" s="31">
        <v>147898.1287</v>
      </c>
      <c r="D56" s="31">
        <v>281.26123699999999</v>
      </c>
      <c r="E56" s="32">
        <v>4.9625000000000004</v>
      </c>
      <c r="F56" s="33">
        <v>99.48</v>
      </c>
    </row>
    <row r="57" spans="1:6" ht="16.149999999999999" customHeight="1" x14ac:dyDescent="0.2">
      <c r="A57" s="30">
        <v>70</v>
      </c>
      <c r="B57" s="31">
        <v>587089.93929999997</v>
      </c>
      <c r="C57" s="31">
        <v>147930.35649999999</v>
      </c>
      <c r="D57" s="31">
        <v>283.44011499999999</v>
      </c>
      <c r="E57" s="32">
        <v>4.6974999999999998</v>
      </c>
      <c r="F57" s="33">
        <v>97.4</v>
      </c>
    </row>
    <row r="58" spans="1:6" x14ac:dyDescent="0.2">
      <c r="A58" s="30">
        <v>72</v>
      </c>
      <c r="B58" s="31">
        <v>587100.53</v>
      </c>
      <c r="C58" s="31">
        <v>147962.5497</v>
      </c>
      <c r="D58" s="31">
        <v>294.548247</v>
      </c>
      <c r="E58" s="32">
        <v>3.9624999999999995</v>
      </c>
      <c r="F58" s="33">
        <v>98.18</v>
      </c>
    </row>
    <row r="59" spans="1:6" x14ac:dyDescent="0.2">
      <c r="A59" s="30">
        <v>73</v>
      </c>
      <c r="B59" s="31">
        <v>587091.71089999995</v>
      </c>
      <c r="C59" s="31">
        <v>147946.94450000001</v>
      </c>
      <c r="D59" s="31">
        <v>287.94858499999998</v>
      </c>
      <c r="E59" s="32">
        <v>5.0350000000000001</v>
      </c>
      <c r="F59" s="33">
        <v>98.96</v>
      </c>
    </row>
    <row r="60" spans="1:6" x14ac:dyDescent="0.2">
      <c r="A60" s="30" t="s">
        <v>57</v>
      </c>
      <c r="B60" s="31">
        <v>586915.76910000003</v>
      </c>
      <c r="C60" s="31">
        <v>147941.01120000001</v>
      </c>
      <c r="D60" s="31">
        <v>294.96225800000002</v>
      </c>
      <c r="E60" s="32">
        <v>3.5</v>
      </c>
      <c r="F60" s="33">
        <v>94.54</v>
      </c>
    </row>
    <row r="61" spans="1:6" x14ac:dyDescent="0.2">
      <c r="A61" s="30" t="s">
        <v>58</v>
      </c>
      <c r="B61" s="31">
        <v>586914.96710000001</v>
      </c>
      <c r="C61" s="31">
        <v>147940.51240000001</v>
      </c>
      <c r="D61" s="31">
        <v>294.69867900000003</v>
      </c>
      <c r="E61" s="32">
        <v>2.9924999999999997</v>
      </c>
      <c r="F61" s="33">
        <v>92.72</v>
      </c>
    </row>
    <row r="62" spans="1:6" x14ac:dyDescent="0.2">
      <c r="A62" s="30" t="s">
        <v>59</v>
      </c>
      <c r="B62" s="31">
        <v>586913.00249999994</v>
      </c>
      <c r="C62" s="31">
        <v>147939.75709999999</v>
      </c>
      <c r="D62" s="31">
        <v>294.47771999999998</v>
      </c>
      <c r="E62" s="32">
        <v>3.9899999999999998</v>
      </c>
      <c r="F62" s="33">
        <v>97.92</v>
      </c>
    </row>
    <row r="63" spans="1:6" x14ac:dyDescent="0.2">
      <c r="A63" s="30" t="s">
        <v>60</v>
      </c>
      <c r="B63" s="31">
        <v>586913.85690000001</v>
      </c>
      <c r="C63" s="31">
        <v>147941.49720000001</v>
      </c>
      <c r="D63" s="31">
        <v>294.88398100000001</v>
      </c>
      <c r="E63" s="32">
        <v>4.25</v>
      </c>
      <c r="F63" s="33">
        <v>96.88</v>
      </c>
    </row>
    <row r="64" spans="1:6" x14ac:dyDescent="0.2">
      <c r="F64" s="33"/>
    </row>
    <row r="65" spans="6:6" x14ac:dyDescent="0.2">
      <c r="F65" s="33"/>
    </row>
    <row r="66" spans="6:6" x14ac:dyDescent="0.2">
      <c r="F66" s="33"/>
    </row>
    <row r="67" spans="6:6" x14ac:dyDescent="0.2">
      <c r="F67" s="33"/>
    </row>
    <row r="68" spans="6:6" x14ac:dyDescent="0.2">
      <c r="F68" s="33"/>
    </row>
    <row r="69" spans="6:6" x14ac:dyDescent="0.2">
      <c r="F69" s="33"/>
    </row>
  </sheetData>
  <phoneticPr fontId="4" type="noConversion"/>
  <pageMargins left="0.75" right="0.75" top="1" bottom="1" header="0.5" footer="0.5"/>
  <pageSetup orientation="portrait" horizontalDpi="4294967292" verticalDpi="4294967292" r:id="rId1"/>
  <legacyDrawing r:id="rId2"/>
  <extLst>
    <ext xmlns:mx="http://schemas.microsoft.com/office/mac/excel/2008/main" uri="http://schemas.microsoft.com/office/mac/excel/2008/main">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Notes</vt:lpstr>
      <vt:lpstr>Key</vt:lpstr>
      <vt:lpstr>Site_Trees</vt:lpstr>
      <vt:lpstr>MW_Spp</vt:lpstr>
      <vt:lpstr>VegHt</vt:lpstr>
      <vt:lpstr>Site_LAI</vt:lpstr>
      <vt:lpstr>CC</vt:lpstr>
      <vt:lpstr>LAI_SiteSummary</vt:lpstr>
      <vt:lpstr>SH_LAI_CC</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Gaines</dc:creator>
  <cp:lastModifiedBy>Dan K. Arthur</cp:lastModifiedBy>
  <dcterms:created xsi:type="dcterms:W3CDTF">2010-10-22T17:52:03Z</dcterms:created>
  <dcterms:modified xsi:type="dcterms:W3CDTF">2016-02-04T15:53:02Z</dcterms:modified>
</cp:coreProperties>
</file>