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85" windowWidth="15480" windowHeight="11640" activeTab="2"/>
  </bookViews>
  <sheets>
    <sheet name="Notes" sheetId="1" r:id="rId1"/>
    <sheet name="Trees" sheetId="2" r:id="rId2"/>
    <sheet name="Species Codes" sheetId="3" r:id="rId3"/>
  </sheets>
  <definedNames/>
  <calcPr fullCalcOnLoad="1"/>
</workbook>
</file>

<file path=xl/sharedStrings.xml><?xml version="1.0" encoding="utf-8"?>
<sst xmlns="http://schemas.openxmlformats.org/spreadsheetml/2006/main" count="176" uniqueCount="65">
  <si>
    <t>Pivi</t>
  </si>
  <si>
    <t>I/CD</t>
  </si>
  <si>
    <t>Sheet name</t>
  </si>
  <si>
    <t>Trees</t>
  </si>
  <si>
    <t xml:space="preserve">Pivi </t>
  </si>
  <si>
    <t>Pinus virginiana</t>
  </si>
  <si>
    <t xml:space="preserve">Virginia pine </t>
  </si>
  <si>
    <t>Quercus alba</t>
  </si>
  <si>
    <t>White oak</t>
  </si>
  <si>
    <t>Quercus prinus</t>
  </si>
  <si>
    <t>Chestnut oak</t>
  </si>
  <si>
    <t>Quercus rubra</t>
  </si>
  <si>
    <t>Red oak</t>
  </si>
  <si>
    <t>Tsuga canadensis</t>
  </si>
  <si>
    <t>Eastern hemlock</t>
  </si>
  <si>
    <t>diffuse-porous</t>
  </si>
  <si>
    <t>ring-porous</t>
  </si>
  <si>
    <t>diffuse-porous</t>
  </si>
  <si>
    <t>tracheid</t>
  </si>
  <si>
    <t>tracheid</t>
  </si>
  <si>
    <t>Xylem Type</t>
  </si>
  <si>
    <t>Tree ID</t>
  </si>
  <si>
    <t>Species Code</t>
  </si>
  <si>
    <t>D</t>
  </si>
  <si>
    <t>Tsca</t>
  </si>
  <si>
    <t>I</t>
  </si>
  <si>
    <t>CD</t>
  </si>
  <si>
    <t>Acsac</t>
  </si>
  <si>
    <t>Litu</t>
  </si>
  <si>
    <t>Quru</t>
  </si>
  <si>
    <t>Qual</t>
  </si>
  <si>
    <t>Acru</t>
  </si>
  <si>
    <t>Qupr</t>
  </si>
  <si>
    <t xml:space="preserve">Scientific Name </t>
  </si>
  <si>
    <t>Common Name</t>
  </si>
  <si>
    <t>Acer rubrum</t>
  </si>
  <si>
    <t>Red maple</t>
  </si>
  <si>
    <t>Acer  saccharum</t>
  </si>
  <si>
    <t>Sugar maple</t>
  </si>
  <si>
    <t>Liriodendron tulipifera</t>
  </si>
  <si>
    <t>Yellow-poplar</t>
  </si>
  <si>
    <t>List of species codes included in the previous sheets with genus and species names. For convenience, taxonomic class (angiosperm or gymnosperm) and xylem type (diffuse-porous, ring-porous, or tracheid) have been added to this sheet.</t>
  </si>
  <si>
    <t xml:space="preserve">Data includes tree id number, species code, 2008 diameter at breast height (DBH), 2010 DBH for a sample of trees, and 2010 heights for a sample of trees throughout the watershed. DBH measurements are listed in inches (as they were measured) and converted to centimeters. Heights were measured with a laser rangefinder, with three replicates and an average of these reported.
Crown class:
D = dominant
CD = codominant
I = intermediate
S = suppressed
</t>
  </si>
  <si>
    <t>Angiosperm</t>
  </si>
  <si>
    <t xml:space="preserve">Taxonomic Class </t>
  </si>
  <si>
    <t>Gymnosperm</t>
  </si>
  <si>
    <t>Angiosperm</t>
  </si>
  <si>
    <t>Gymnosperm</t>
  </si>
  <si>
    <t>X - Coordinate</t>
  </si>
  <si>
    <t>Y - Coordinate</t>
  </si>
  <si>
    <t>Tree ID</t>
  </si>
  <si>
    <t>Elevation</t>
  </si>
  <si>
    <t>N/A</t>
  </si>
  <si>
    <t>Crown Class</t>
  </si>
  <si>
    <t>35.5.</t>
  </si>
  <si>
    <t>Acsac</t>
  </si>
  <si>
    <t>2008 DBH (in)</t>
  </si>
  <si>
    <t>2008 DBH (cm)</t>
  </si>
  <si>
    <t>2010 DBH (in)</t>
  </si>
  <si>
    <t>2010 DBH (cm)</t>
  </si>
  <si>
    <t>Height 1 (m)</t>
  </si>
  <si>
    <t>Height 2 (m)</t>
  </si>
  <si>
    <t>Height 3 (m)</t>
  </si>
  <si>
    <t>Avg Height (m)</t>
  </si>
  <si>
    <t>Species Codes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</si>
</sst>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5">
    <font>
      <sz val="10"/>
      <name val="Arial"/>
      <family val="0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  <font>
      <sz val="8"/>
      <name val="Verdan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2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" fillId="0" borderId="3" applyNumberFormat="0" applyFill="0" applyAlignment="0" applyProtection="0"/>
    <xf numFmtId="0" fontId="17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2.8515625" style="0" customWidth="1"/>
  </cols>
  <sheetData>
    <row r="1" spans="1:6" ht="15" customHeight="1">
      <c r="A1" s="10" t="s">
        <v>2</v>
      </c>
      <c r="B1" s="11"/>
      <c r="C1" s="11"/>
      <c r="D1" s="11"/>
      <c r="E1" s="11"/>
      <c r="F1" s="11"/>
    </row>
    <row r="2" spans="1:6" ht="130.5" customHeight="1">
      <c r="A2" s="9" t="s">
        <v>3</v>
      </c>
      <c r="B2" s="13" t="s">
        <v>42</v>
      </c>
      <c r="C2" s="13"/>
      <c r="D2" s="13"/>
      <c r="E2" s="13"/>
      <c r="F2" s="13"/>
    </row>
    <row r="3" spans="1:6" ht="48.75" customHeight="1">
      <c r="A3" s="9" t="s">
        <v>64</v>
      </c>
      <c r="B3" s="13" t="s">
        <v>41</v>
      </c>
      <c r="C3" s="13"/>
      <c r="D3" s="13"/>
      <c r="E3" s="13"/>
      <c r="F3" s="13"/>
    </row>
  </sheetData>
  <sheetProtection/>
  <mergeCells count="2">
    <mergeCell ref="B2:F2"/>
    <mergeCell ref="B3:F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44" sqref="A44:IV45"/>
    </sheetView>
  </sheetViews>
  <sheetFormatPr defaultColWidth="8.8515625" defaultRowHeight="12.75"/>
  <cols>
    <col min="1" max="1" width="6.7109375" style="3" bestFit="1" customWidth="1"/>
    <col min="2" max="2" width="9.140625" style="1" hidden="1" customWidth="1"/>
    <col min="3" max="6" width="14.28125" style="1" customWidth="1"/>
    <col min="7" max="7" width="11.7109375" style="2" hidden="1" customWidth="1"/>
    <col min="8" max="8" width="12.140625" style="2" customWidth="1"/>
    <col min="9" max="9" width="12.140625" style="2" hidden="1" customWidth="1"/>
    <col min="10" max="10" width="12.140625" style="2" customWidth="1"/>
    <col min="11" max="13" width="12.140625" style="2" hidden="1" customWidth="1"/>
    <col min="14" max="14" width="12.140625" style="2" customWidth="1"/>
    <col min="15" max="15" width="12.421875" style="1" customWidth="1"/>
  </cols>
  <sheetData>
    <row r="1" spans="1:15" ht="19.5" customHeight="1">
      <c r="A1" s="5" t="s">
        <v>50</v>
      </c>
      <c r="B1" s="6" t="s">
        <v>21</v>
      </c>
      <c r="C1" s="6" t="s">
        <v>22</v>
      </c>
      <c r="D1" s="6" t="s">
        <v>48</v>
      </c>
      <c r="E1" s="6" t="s">
        <v>49</v>
      </c>
      <c r="F1" s="6" t="s">
        <v>51</v>
      </c>
      <c r="G1" s="7" t="s">
        <v>56</v>
      </c>
      <c r="H1" s="7" t="s">
        <v>57</v>
      </c>
      <c r="I1" s="7" t="s">
        <v>58</v>
      </c>
      <c r="J1" s="8" t="s">
        <v>59</v>
      </c>
      <c r="K1" s="8" t="s">
        <v>60</v>
      </c>
      <c r="L1" s="8" t="s">
        <v>61</v>
      </c>
      <c r="M1" s="8" t="s">
        <v>62</v>
      </c>
      <c r="N1" s="8" t="s">
        <v>63</v>
      </c>
      <c r="O1" s="6" t="s">
        <v>53</v>
      </c>
    </row>
    <row r="2" spans="1:15" ht="12.75">
      <c r="A2" s="3">
        <v>689</v>
      </c>
      <c r="B2" s="1">
        <f aca="true" t="shared" si="0" ref="B2:B8">ROW(B2)-1</f>
        <v>1</v>
      </c>
      <c r="C2" s="1" t="s">
        <v>27</v>
      </c>
      <c r="D2" s="1">
        <v>147961.386008</v>
      </c>
      <c r="E2" s="1">
        <v>587017.992643</v>
      </c>
      <c r="F2" s="1">
        <v>300.500026</v>
      </c>
      <c r="G2" s="2">
        <v>12.1</v>
      </c>
      <c r="H2" s="2">
        <f aca="true" t="shared" si="1" ref="H2:H8">G2*2.54</f>
        <v>30.733999999999998</v>
      </c>
      <c r="K2" s="2">
        <v>16.5</v>
      </c>
      <c r="L2" s="2">
        <v>16.6</v>
      </c>
      <c r="M2" s="2">
        <v>16.9</v>
      </c>
      <c r="N2" s="2">
        <f>IF((K2&gt;0),AVERAGE(K2:M2),"")</f>
        <v>16.666666666666668</v>
      </c>
      <c r="O2" s="1" t="s">
        <v>26</v>
      </c>
    </row>
    <row r="3" spans="1:15" ht="12.75">
      <c r="A3" s="3">
        <v>694</v>
      </c>
      <c r="B3" s="1">
        <f t="shared" si="0"/>
        <v>2</v>
      </c>
      <c r="C3" s="1" t="s">
        <v>32</v>
      </c>
      <c r="D3" s="1">
        <v>147956.4354</v>
      </c>
      <c r="E3" s="1">
        <v>587009.5334</v>
      </c>
      <c r="F3" s="1">
        <v>299.383114</v>
      </c>
      <c r="G3" s="2">
        <v>21.5</v>
      </c>
      <c r="H3" s="2">
        <f t="shared" si="1"/>
        <v>54.61</v>
      </c>
      <c r="K3" s="2">
        <v>19.7</v>
      </c>
      <c r="L3" s="2">
        <v>20</v>
      </c>
      <c r="M3" s="2">
        <v>19.7</v>
      </c>
      <c r="N3" s="2">
        <f>IF((K3&gt;0),AVERAGE(K3:M3),"")</f>
        <v>19.8</v>
      </c>
      <c r="O3" s="1" t="s">
        <v>26</v>
      </c>
    </row>
    <row r="4" spans="1:15" ht="12.75">
      <c r="A4" s="3">
        <v>699</v>
      </c>
      <c r="B4" s="1">
        <f t="shared" si="0"/>
        <v>3</v>
      </c>
      <c r="C4" s="1" t="s">
        <v>32</v>
      </c>
      <c r="D4" s="1">
        <v>147952.0558</v>
      </c>
      <c r="E4" s="1">
        <v>586998.5971</v>
      </c>
      <c r="F4" s="1">
        <v>299.314661</v>
      </c>
      <c r="G4" s="2">
        <v>13.3</v>
      </c>
      <c r="H4" s="2">
        <f t="shared" si="1"/>
        <v>33.782000000000004</v>
      </c>
      <c r="N4"/>
      <c r="O4" s="1" t="s">
        <v>26</v>
      </c>
    </row>
    <row r="5" spans="1:15" ht="12.75">
      <c r="A5" s="3">
        <v>700</v>
      </c>
      <c r="B5" s="1">
        <f t="shared" si="0"/>
        <v>4</v>
      </c>
      <c r="C5" s="1" t="s">
        <v>32</v>
      </c>
      <c r="D5" s="1">
        <v>147950.6473</v>
      </c>
      <c r="E5" s="1">
        <v>587000.2241</v>
      </c>
      <c r="F5" s="1">
        <v>298.769666</v>
      </c>
      <c r="G5" s="2">
        <v>21.4</v>
      </c>
      <c r="H5" s="2">
        <f t="shared" si="1"/>
        <v>54.355999999999995</v>
      </c>
      <c r="N5"/>
      <c r="O5" s="1" t="s">
        <v>23</v>
      </c>
    </row>
    <row r="6" spans="1:15" ht="12.75">
      <c r="A6" s="3">
        <v>701</v>
      </c>
      <c r="B6" s="1">
        <f t="shared" si="0"/>
        <v>5</v>
      </c>
      <c r="C6" s="1" t="s">
        <v>32</v>
      </c>
      <c r="D6" s="1">
        <v>147948.6253</v>
      </c>
      <c r="E6" s="1">
        <v>586998.639</v>
      </c>
      <c r="F6" s="1">
        <v>298.194327</v>
      </c>
      <c r="G6" s="2">
        <v>14.7</v>
      </c>
      <c r="H6" s="2">
        <f t="shared" si="1"/>
        <v>37.338</v>
      </c>
      <c r="N6"/>
      <c r="O6" s="1" t="s">
        <v>26</v>
      </c>
    </row>
    <row r="7" spans="1:15" ht="12.75">
      <c r="A7" s="3">
        <v>703</v>
      </c>
      <c r="B7" s="1">
        <f t="shared" si="0"/>
        <v>6</v>
      </c>
      <c r="C7" s="1" t="s">
        <v>32</v>
      </c>
      <c r="D7" s="1">
        <v>147942.0165</v>
      </c>
      <c r="E7" s="1">
        <v>587000.0383</v>
      </c>
      <c r="F7" s="1">
        <v>296.076353</v>
      </c>
      <c r="G7" s="2">
        <v>18.4</v>
      </c>
      <c r="H7" s="2">
        <f t="shared" si="1"/>
        <v>46.736</v>
      </c>
      <c r="N7"/>
      <c r="O7" s="1" t="s">
        <v>23</v>
      </c>
    </row>
    <row r="8" spans="1:15" ht="12.75">
      <c r="A8" s="3">
        <v>704</v>
      </c>
      <c r="B8" s="1">
        <f t="shared" si="0"/>
        <v>7</v>
      </c>
      <c r="C8" s="1" t="s">
        <v>27</v>
      </c>
      <c r="D8" s="1">
        <v>147941.665296</v>
      </c>
      <c r="E8" s="1">
        <v>587000.891254</v>
      </c>
      <c r="F8" s="1">
        <v>295.4858</v>
      </c>
      <c r="G8" s="2">
        <v>10.8</v>
      </c>
      <c r="H8" s="2">
        <f t="shared" si="1"/>
        <v>27.432000000000002</v>
      </c>
      <c r="N8"/>
      <c r="O8" s="1" t="s">
        <v>25</v>
      </c>
    </row>
    <row r="9" spans="1:15" ht="12.75">
      <c r="A9" s="3">
        <v>705</v>
      </c>
      <c r="B9" s="1">
        <f>ROW(B9)-1</f>
        <v>8</v>
      </c>
      <c r="C9" s="1" t="s">
        <v>29</v>
      </c>
      <c r="D9" s="1">
        <v>147936.8045</v>
      </c>
      <c r="E9" s="1">
        <v>587000.4485</v>
      </c>
      <c r="F9" s="1">
        <v>294.82001</v>
      </c>
      <c r="G9" s="2">
        <v>20.2</v>
      </c>
      <c r="H9" s="2">
        <f>G9*2.54</f>
        <v>51.308</v>
      </c>
      <c r="N9"/>
      <c r="O9" s="1" t="s">
        <v>26</v>
      </c>
    </row>
    <row r="10" spans="1:15" ht="12.75">
      <c r="A10" s="3">
        <v>707</v>
      </c>
      <c r="B10" s="1">
        <f>ROW(B10)-1</f>
        <v>9</v>
      </c>
      <c r="C10" s="1" t="s">
        <v>29</v>
      </c>
      <c r="D10" s="1">
        <v>147948.7611</v>
      </c>
      <c r="E10" s="1">
        <v>587017.872</v>
      </c>
      <c r="F10" s="1">
        <v>296.558503</v>
      </c>
      <c r="G10" s="2">
        <v>18.1</v>
      </c>
      <c r="H10" s="2">
        <f>G10*2.54</f>
        <v>45.974000000000004</v>
      </c>
      <c r="N10"/>
      <c r="O10" s="1" t="s">
        <v>23</v>
      </c>
    </row>
    <row r="11" spans="1:15" ht="12.75">
      <c r="A11" s="3">
        <v>820</v>
      </c>
      <c r="B11" s="1">
        <f>ROW(B11)-1</f>
        <v>10</v>
      </c>
      <c r="C11" s="1" t="s">
        <v>30</v>
      </c>
      <c r="D11" s="1">
        <v>147852.5881</v>
      </c>
      <c r="E11" s="1">
        <v>586698.1577</v>
      </c>
      <c r="F11" s="1">
        <v>260.375959</v>
      </c>
      <c r="G11" s="2">
        <v>21</v>
      </c>
      <c r="H11" s="2">
        <f>G11*2.54</f>
        <v>53.34</v>
      </c>
      <c r="N11"/>
      <c r="O11" s="1" t="s">
        <v>23</v>
      </c>
    </row>
    <row r="12" spans="1:15" ht="12.75">
      <c r="A12" s="3">
        <v>892</v>
      </c>
      <c r="B12" s="1">
        <f>ROW(B12)-1</f>
        <v>11</v>
      </c>
      <c r="C12" s="1" t="s">
        <v>30</v>
      </c>
      <c r="D12" s="1">
        <v>147841.5995</v>
      </c>
      <c r="E12" s="1">
        <v>586706.2592</v>
      </c>
      <c r="F12" s="1">
        <v>261.661749</v>
      </c>
      <c r="G12" s="2">
        <v>20.8</v>
      </c>
      <c r="H12" s="2">
        <f>G12*2.54</f>
        <v>52.832</v>
      </c>
      <c r="N12"/>
      <c r="O12" s="1" t="s">
        <v>23</v>
      </c>
    </row>
    <row r="13" spans="1:15" ht="12.75">
      <c r="A13" s="3">
        <v>895</v>
      </c>
      <c r="B13" s="1">
        <f>ROW(B13)-1</f>
        <v>12</v>
      </c>
      <c r="C13" s="1" t="s">
        <v>30</v>
      </c>
      <c r="D13" s="1">
        <v>147835.0809</v>
      </c>
      <c r="E13" s="1">
        <v>586708.1336</v>
      </c>
      <c r="F13" s="1">
        <v>262.668303</v>
      </c>
      <c r="G13" s="2">
        <v>22.2</v>
      </c>
      <c r="H13" s="2">
        <f>G13*2.54</f>
        <v>56.388</v>
      </c>
      <c r="N13"/>
      <c r="O13" s="1" t="s">
        <v>25</v>
      </c>
    </row>
    <row r="14" spans="1:15" ht="12.75">
      <c r="A14" s="3">
        <v>914</v>
      </c>
      <c r="B14" s="1">
        <f aca="true" t="shared" si="2" ref="B14:B22">ROW(B14)-1</f>
        <v>13</v>
      </c>
      <c r="C14" s="1" t="s">
        <v>32</v>
      </c>
      <c r="D14" s="1">
        <v>147780.4502</v>
      </c>
      <c r="E14" s="1">
        <v>586749.2561</v>
      </c>
      <c r="F14" s="1">
        <v>278.1555</v>
      </c>
      <c r="G14" s="2">
        <v>14.4</v>
      </c>
      <c r="H14" s="2">
        <f aca="true" t="shared" si="3" ref="H14:H22">G14*2.54</f>
        <v>36.576</v>
      </c>
      <c r="N14"/>
      <c r="O14" s="1" t="s">
        <v>26</v>
      </c>
    </row>
    <row r="15" spans="1:15" ht="12.75">
      <c r="A15" s="3">
        <v>915</v>
      </c>
      <c r="B15" s="1">
        <f t="shared" si="2"/>
        <v>14</v>
      </c>
      <c r="C15" s="1" t="s">
        <v>32</v>
      </c>
      <c r="D15" s="1">
        <v>147775.7524</v>
      </c>
      <c r="E15" s="1">
        <v>586752.2593</v>
      </c>
      <c r="F15" s="1">
        <v>279.5291</v>
      </c>
      <c r="G15" s="2">
        <v>15.8</v>
      </c>
      <c r="H15" s="2">
        <f t="shared" si="3"/>
        <v>40.132000000000005</v>
      </c>
      <c r="N15"/>
      <c r="O15" s="1" t="s">
        <v>23</v>
      </c>
    </row>
    <row r="16" spans="1:15" ht="12.75">
      <c r="A16" s="3">
        <v>917</v>
      </c>
      <c r="B16" s="1">
        <f t="shared" si="2"/>
        <v>15</v>
      </c>
      <c r="C16" s="1" t="s">
        <v>29</v>
      </c>
      <c r="D16" s="1">
        <v>147774.2043</v>
      </c>
      <c r="E16" s="1">
        <v>586740.6971</v>
      </c>
      <c r="F16" s="1">
        <v>280.347</v>
      </c>
      <c r="G16" s="2">
        <v>17.2</v>
      </c>
      <c r="H16" s="2">
        <f t="shared" si="3"/>
        <v>43.687999999999995</v>
      </c>
      <c r="I16" s="2">
        <v>18</v>
      </c>
      <c r="J16" s="2">
        <f>I16*2.54</f>
        <v>45.72</v>
      </c>
      <c r="K16" s="2">
        <v>23.9</v>
      </c>
      <c r="L16" s="2">
        <v>24.1</v>
      </c>
      <c r="M16" s="2">
        <v>24.2</v>
      </c>
      <c r="N16" s="2">
        <f>IF((K16&gt;0),AVERAGE(K16:M16),"")</f>
        <v>24.066666666666666</v>
      </c>
      <c r="O16" s="1" t="s">
        <v>26</v>
      </c>
    </row>
    <row r="17" spans="1:15" ht="12.75">
      <c r="A17" s="3">
        <v>929</v>
      </c>
      <c r="B17" s="1">
        <f t="shared" si="2"/>
        <v>16</v>
      </c>
      <c r="C17" s="1" t="s">
        <v>0</v>
      </c>
      <c r="D17" s="1">
        <v>147761.4967</v>
      </c>
      <c r="E17" s="1">
        <v>586745.2118</v>
      </c>
      <c r="F17" s="1">
        <v>282.911</v>
      </c>
      <c r="G17" s="2">
        <v>10.2</v>
      </c>
      <c r="H17" s="2">
        <f t="shared" si="3"/>
        <v>25.907999999999998</v>
      </c>
      <c r="N17"/>
      <c r="O17" s="1" t="s">
        <v>23</v>
      </c>
    </row>
    <row r="18" spans="1:15" ht="12.75">
      <c r="A18" s="3">
        <v>934</v>
      </c>
      <c r="B18" s="1">
        <f t="shared" si="2"/>
        <v>17</v>
      </c>
      <c r="C18" s="1" t="s">
        <v>29</v>
      </c>
      <c r="D18" s="1">
        <v>147761.1205</v>
      </c>
      <c r="E18" s="1">
        <v>586755.5598</v>
      </c>
      <c r="F18" s="1">
        <v>283.0722</v>
      </c>
      <c r="G18" s="2">
        <v>15.4</v>
      </c>
      <c r="H18" s="2">
        <f t="shared" si="3"/>
        <v>39.116</v>
      </c>
      <c r="N18"/>
      <c r="O18" s="1" t="s">
        <v>23</v>
      </c>
    </row>
    <row r="19" spans="1:15" ht="12.75">
      <c r="A19" s="3">
        <v>936</v>
      </c>
      <c r="B19" s="1">
        <f t="shared" si="2"/>
        <v>18</v>
      </c>
      <c r="C19" s="1" t="s">
        <v>29</v>
      </c>
      <c r="D19" s="1">
        <v>147756.5371</v>
      </c>
      <c r="E19" s="1">
        <v>586761.102</v>
      </c>
      <c r="F19" s="1">
        <v>283.3645</v>
      </c>
      <c r="G19" s="2">
        <v>16.7</v>
      </c>
      <c r="H19" s="2">
        <f t="shared" si="3"/>
        <v>42.418</v>
      </c>
      <c r="N19"/>
      <c r="O19" s="1" t="s">
        <v>26</v>
      </c>
    </row>
    <row r="20" spans="1:15" ht="12.75">
      <c r="A20" s="3">
        <v>938</v>
      </c>
      <c r="B20" s="1">
        <f t="shared" si="2"/>
        <v>19</v>
      </c>
      <c r="C20" s="1" t="s">
        <v>0</v>
      </c>
      <c r="D20" s="1">
        <v>147754.4002</v>
      </c>
      <c r="E20" s="1">
        <v>586753.3215</v>
      </c>
      <c r="F20" s="1">
        <v>283.5047</v>
      </c>
      <c r="G20" s="2">
        <v>9.3</v>
      </c>
      <c r="H20" s="2">
        <f t="shared" si="3"/>
        <v>23.622000000000003</v>
      </c>
      <c r="N20"/>
      <c r="O20" s="1" t="s">
        <v>23</v>
      </c>
    </row>
    <row r="21" spans="1:15" ht="12.75">
      <c r="A21" s="3">
        <v>939</v>
      </c>
      <c r="B21" s="1">
        <f t="shared" si="2"/>
        <v>20</v>
      </c>
      <c r="C21" s="1" t="s">
        <v>0</v>
      </c>
      <c r="D21" s="1">
        <v>147753.0684</v>
      </c>
      <c r="E21" s="1">
        <v>586765.3694</v>
      </c>
      <c r="F21" s="1">
        <v>283.6032</v>
      </c>
      <c r="G21" s="2">
        <v>11.3</v>
      </c>
      <c r="H21" s="2">
        <f t="shared" si="3"/>
        <v>28.702</v>
      </c>
      <c r="N21"/>
      <c r="O21" s="1" t="s">
        <v>23</v>
      </c>
    </row>
    <row r="22" spans="1:15" ht="12.75">
      <c r="A22" s="3">
        <v>1007</v>
      </c>
      <c r="B22" s="1">
        <f t="shared" si="2"/>
        <v>21</v>
      </c>
      <c r="C22" s="1" t="s">
        <v>30</v>
      </c>
      <c r="D22" s="1">
        <v>147821.2799</v>
      </c>
      <c r="E22" s="1">
        <v>586713.2323</v>
      </c>
      <c r="F22" s="1">
        <v>265.224348</v>
      </c>
      <c r="G22" s="2">
        <v>24.2</v>
      </c>
      <c r="H22" s="2">
        <f t="shared" si="3"/>
        <v>61.467999999999996</v>
      </c>
      <c r="N22"/>
      <c r="O22" s="1" t="s">
        <v>23</v>
      </c>
    </row>
    <row r="23" spans="1:15" ht="12.75">
      <c r="A23" s="3">
        <v>1023</v>
      </c>
      <c r="B23" s="1">
        <f aca="true" t="shared" si="4" ref="B23:B31">ROW(B23)-1</f>
        <v>22</v>
      </c>
      <c r="C23" s="1" t="s">
        <v>24</v>
      </c>
      <c r="D23" s="1" t="s">
        <v>52</v>
      </c>
      <c r="E23" s="1" t="s">
        <v>52</v>
      </c>
      <c r="F23" s="1" t="s">
        <v>52</v>
      </c>
      <c r="G23" s="2">
        <v>15.6</v>
      </c>
      <c r="H23" s="2">
        <f aca="true" t="shared" si="5" ref="H23:H31">G23*2.54</f>
        <v>39.624</v>
      </c>
      <c r="N23"/>
      <c r="O23" s="1" t="s">
        <v>26</v>
      </c>
    </row>
    <row r="24" spans="1:15" ht="12.75">
      <c r="A24" s="3">
        <v>1024</v>
      </c>
      <c r="B24" s="1">
        <f t="shared" si="4"/>
        <v>23</v>
      </c>
      <c r="C24" s="1" t="s">
        <v>24</v>
      </c>
      <c r="D24" s="1" t="s">
        <v>52</v>
      </c>
      <c r="E24" s="1" t="s">
        <v>52</v>
      </c>
      <c r="F24" s="1" t="s">
        <v>52</v>
      </c>
      <c r="G24" s="2">
        <v>12</v>
      </c>
      <c r="H24" s="2">
        <f t="shared" si="5"/>
        <v>30.48</v>
      </c>
      <c r="N24"/>
      <c r="O24" s="1" t="s">
        <v>25</v>
      </c>
    </row>
    <row r="25" spans="1:15" ht="12.75">
      <c r="A25" s="3">
        <v>1029</v>
      </c>
      <c r="B25" s="1">
        <f t="shared" si="4"/>
        <v>24</v>
      </c>
      <c r="C25" s="1" t="s">
        <v>24</v>
      </c>
      <c r="D25" s="1" t="s">
        <v>52</v>
      </c>
      <c r="E25" s="1" t="s">
        <v>52</v>
      </c>
      <c r="F25" s="1" t="s">
        <v>52</v>
      </c>
      <c r="G25" s="2">
        <v>14.1</v>
      </c>
      <c r="H25" s="2">
        <f t="shared" si="5"/>
        <v>35.814</v>
      </c>
      <c r="I25" s="2">
        <v>14.14</v>
      </c>
      <c r="J25" s="2">
        <f>I25*2.54</f>
        <v>35.915600000000005</v>
      </c>
      <c r="K25" s="2">
        <v>13.9</v>
      </c>
      <c r="L25" s="2">
        <v>14.1</v>
      </c>
      <c r="M25" s="2">
        <v>14</v>
      </c>
      <c r="N25" s="2">
        <f>IF((K25&gt;0),AVERAGE(K25:M25),"")</f>
        <v>14</v>
      </c>
      <c r="O25" s="1" t="s">
        <v>25</v>
      </c>
    </row>
    <row r="26" spans="1:15" ht="12.75">
      <c r="A26" s="3">
        <v>1030</v>
      </c>
      <c r="B26" s="1">
        <f t="shared" si="4"/>
        <v>25</v>
      </c>
      <c r="C26" s="1" t="s">
        <v>24</v>
      </c>
      <c r="D26" s="1">
        <v>147835.7251</v>
      </c>
      <c r="E26" s="1">
        <v>586729.3412</v>
      </c>
      <c r="F26" s="1">
        <v>260.003972</v>
      </c>
      <c r="G26" s="2">
        <v>19.7</v>
      </c>
      <c r="H26" s="2">
        <f t="shared" si="5"/>
        <v>50.038</v>
      </c>
      <c r="N26"/>
      <c r="O26" s="1" t="s">
        <v>23</v>
      </c>
    </row>
    <row r="27" spans="1:15" ht="12.75">
      <c r="A27" s="3">
        <v>1031</v>
      </c>
      <c r="B27" s="1">
        <f t="shared" si="4"/>
        <v>26</v>
      </c>
      <c r="C27" s="1" t="s">
        <v>28</v>
      </c>
      <c r="D27" s="1">
        <v>147833.403888</v>
      </c>
      <c r="E27" s="1">
        <v>586737.851549</v>
      </c>
      <c r="F27" s="1">
        <v>260.300813</v>
      </c>
      <c r="G27" s="2">
        <v>14.1</v>
      </c>
      <c r="H27" s="2">
        <f t="shared" si="5"/>
        <v>35.814</v>
      </c>
      <c r="I27" s="2">
        <v>14.44</v>
      </c>
      <c r="J27" s="2">
        <f>I27*2.54</f>
        <v>36.6776</v>
      </c>
      <c r="K27" s="2">
        <v>29.5</v>
      </c>
      <c r="L27" s="2">
        <v>29.3</v>
      </c>
      <c r="M27" s="2">
        <v>29.7</v>
      </c>
      <c r="N27" s="2">
        <f>IF((K27&gt;0),AVERAGE(K27:M27),"")</f>
        <v>29.5</v>
      </c>
      <c r="O27" s="1" t="s">
        <v>23</v>
      </c>
    </row>
    <row r="28" spans="1:15" ht="12.75">
      <c r="A28" s="3">
        <v>1032</v>
      </c>
      <c r="B28" s="1">
        <f t="shared" si="4"/>
        <v>27</v>
      </c>
      <c r="C28" s="1" t="s">
        <v>28</v>
      </c>
      <c r="D28" s="1">
        <v>147831.47239</v>
      </c>
      <c r="E28" s="1">
        <v>586742.635347</v>
      </c>
      <c r="F28" s="1">
        <v>260.564277</v>
      </c>
      <c r="G28" s="2">
        <v>13.9</v>
      </c>
      <c r="H28" s="2">
        <f t="shared" si="5"/>
        <v>35.306000000000004</v>
      </c>
      <c r="N28"/>
      <c r="O28" s="1" t="s">
        <v>26</v>
      </c>
    </row>
    <row r="29" spans="1:15" ht="12.75">
      <c r="A29" s="3">
        <v>1033</v>
      </c>
      <c r="B29" s="1">
        <f t="shared" si="4"/>
        <v>28</v>
      </c>
      <c r="C29" s="1" t="s">
        <v>28</v>
      </c>
      <c r="D29" s="1">
        <v>147829.294274</v>
      </c>
      <c r="E29" s="1">
        <v>586742.634231</v>
      </c>
      <c r="F29" s="1">
        <v>260.757003</v>
      </c>
      <c r="G29" s="2">
        <v>16.7</v>
      </c>
      <c r="H29" s="2">
        <f t="shared" si="5"/>
        <v>42.418</v>
      </c>
      <c r="N29"/>
      <c r="O29" s="1" t="s">
        <v>23</v>
      </c>
    </row>
    <row r="30" spans="1:15" ht="12.75">
      <c r="A30" s="3">
        <v>1034</v>
      </c>
      <c r="B30" s="1">
        <f t="shared" si="4"/>
        <v>29</v>
      </c>
      <c r="C30" s="1" t="s">
        <v>28</v>
      </c>
      <c r="D30" s="1" t="s">
        <v>52</v>
      </c>
      <c r="E30" s="1" t="s">
        <v>52</v>
      </c>
      <c r="F30" s="1" t="s">
        <v>52</v>
      </c>
      <c r="G30" s="2">
        <v>15.4</v>
      </c>
      <c r="H30" s="2">
        <f t="shared" si="5"/>
        <v>39.116</v>
      </c>
      <c r="N30"/>
      <c r="O30" s="1" t="s">
        <v>26</v>
      </c>
    </row>
    <row r="31" spans="1:15" ht="12.75">
      <c r="A31" s="3">
        <v>1051</v>
      </c>
      <c r="B31" s="1">
        <f t="shared" si="4"/>
        <v>30</v>
      </c>
      <c r="C31" s="1" t="s">
        <v>32</v>
      </c>
      <c r="D31" s="1">
        <v>147782.2952</v>
      </c>
      <c r="E31" s="1">
        <v>586752.5882</v>
      </c>
      <c r="F31" s="1">
        <v>276.9208</v>
      </c>
      <c r="G31" s="2">
        <v>14.5</v>
      </c>
      <c r="H31" s="2">
        <f t="shared" si="5"/>
        <v>36.83</v>
      </c>
      <c r="I31" s="2">
        <v>14.6</v>
      </c>
      <c r="J31" s="2">
        <f>I31*2.54</f>
        <v>37.083999999999996</v>
      </c>
      <c r="K31" s="2">
        <v>23.6</v>
      </c>
      <c r="L31" s="2">
        <v>23.3</v>
      </c>
      <c r="M31" s="2">
        <v>23.3</v>
      </c>
      <c r="N31" s="2">
        <f>IF((K31&gt;0),AVERAGE(K31:M31),"")</f>
        <v>23.400000000000002</v>
      </c>
      <c r="O31" s="1" t="s">
        <v>23</v>
      </c>
    </row>
    <row r="32" spans="1:15" ht="12.75">
      <c r="A32" s="3">
        <v>1053</v>
      </c>
      <c r="B32" s="1">
        <f>ROW(B32)-1</f>
        <v>31</v>
      </c>
      <c r="C32" s="1" t="s">
        <v>27</v>
      </c>
      <c r="D32" s="1">
        <v>147786.2403</v>
      </c>
      <c r="E32" s="1">
        <v>586762.8675</v>
      </c>
      <c r="F32" s="1">
        <v>274.2979</v>
      </c>
      <c r="G32" s="2">
        <v>10.7</v>
      </c>
      <c r="H32" s="2">
        <f>G32*2.54</f>
        <v>27.177999999999997</v>
      </c>
      <c r="I32" s="2">
        <v>10.55</v>
      </c>
      <c r="J32" s="2">
        <f>I32*2.54</f>
        <v>26.797</v>
      </c>
      <c r="K32" s="2">
        <v>21.6</v>
      </c>
      <c r="L32" s="2">
        <v>22.1</v>
      </c>
      <c r="M32" s="2">
        <v>21.9</v>
      </c>
      <c r="N32" s="2">
        <f>IF((K32&gt;0),AVERAGE(K32:M32),"")</f>
        <v>21.866666666666664</v>
      </c>
      <c r="O32" s="1" t="s">
        <v>25</v>
      </c>
    </row>
    <row r="33" spans="1:15" ht="12.75">
      <c r="A33" s="3">
        <v>1054</v>
      </c>
      <c r="B33" s="1">
        <f>ROW(B33)-1</f>
        <v>32</v>
      </c>
      <c r="C33" s="1" t="s">
        <v>27</v>
      </c>
      <c r="D33" s="1">
        <v>147791.198006</v>
      </c>
      <c r="E33" s="1">
        <v>586765.250063</v>
      </c>
      <c r="F33" s="1">
        <v>271.994323</v>
      </c>
      <c r="G33" s="2">
        <v>10.8</v>
      </c>
      <c r="H33" s="2">
        <f>G33*2.54</f>
        <v>27.432000000000002</v>
      </c>
      <c r="N33"/>
      <c r="O33" s="1" t="s">
        <v>25</v>
      </c>
    </row>
    <row r="34" spans="1:15" ht="12.75">
      <c r="A34" s="3">
        <v>1106</v>
      </c>
      <c r="B34" s="1">
        <f aca="true" t="shared" si="6" ref="B34:B46">ROW(B34)-1</f>
        <v>33</v>
      </c>
      <c r="C34" s="1" t="s">
        <v>24</v>
      </c>
      <c r="D34" s="1">
        <v>147810.9738</v>
      </c>
      <c r="E34" s="1">
        <v>586790.3237</v>
      </c>
      <c r="F34" s="1">
        <v>263.9438</v>
      </c>
      <c r="G34" s="2">
        <v>9.9</v>
      </c>
      <c r="H34" s="2">
        <f aca="true" t="shared" si="7" ref="H34:H46">G34*2.54</f>
        <v>25.146</v>
      </c>
      <c r="N34"/>
      <c r="O34" s="1" t="s">
        <v>26</v>
      </c>
    </row>
    <row r="35" spans="1:15" ht="12.75">
      <c r="A35" s="3">
        <v>1107</v>
      </c>
      <c r="B35" s="1">
        <f t="shared" si="6"/>
        <v>34</v>
      </c>
      <c r="C35" s="1" t="s">
        <v>29</v>
      </c>
      <c r="D35" s="1">
        <v>147803.7534</v>
      </c>
      <c r="E35" s="1">
        <v>586793.7472</v>
      </c>
      <c r="F35" s="1">
        <v>266.0743</v>
      </c>
      <c r="G35" s="2">
        <v>19.8</v>
      </c>
      <c r="H35" s="2">
        <f t="shared" si="7"/>
        <v>50.292</v>
      </c>
      <c r="N35"/>
      <c r="O35" s="1" t="s">
        <v>23</v>
      </c>
    </row>
    <row r="36" spans="1:15" ht="12.75">
      <c r="A36" s="3">
        <v>1109</v>
      </c>
      <c r="B36" s="1">
        <f t="shared" si="6"/>
        <v>35</v>
      </c>
      <c r="C36" s="1" t="s">
        <v>29</v>
      </c>
      <c r="D36" s="1">
        <v>147799.8403</v>
      </c>
      <c r="E36" s="1">
        <v>586793.9748</v>
      </c>
      <c r="F36" s="1">
        <v>267.4008</v>
      </c>
      <c r="G36" s="2">
        <v>19.4</v>
      </c>
      <c r="H36" s="2">
        <f t="shared" si="7"/>
        <v>49.275999999999996</v>
      </c>
      <c r="N36"/>
      <c r="O36" s="1" t="s">
        <v>23</v>
      </c>
    </row>
    <row r="37" spans="1:15" ht="12.75">
      <c r="A37" s="3">
        <v>1111</v>
      </c>
      <c r="B37" s="1">
        <f t="shared" si="6"/>
        <v>36</v>
      </c>
      <c r="C37" s="1" t="s">
        <v>32</v>
      </c>
      <c r="D37" s="1">
        <v>147795.7827</v>
      </c>
      <c r="E37" s="1">
        <v>586786.9052</v>
      </c>
      <c r="F37" s="1">
        <v>268.9688</v>
      </c>
      <c r="G37" s="2">
        <v>19.2</v>
      </c>
      <c r="H37" s="2">
        <f t="shared" si="7"/>
        <v>48.768</v>
      </c>
      <c r="N37"/>
      <c r="O37" s="1" t="s">
        <v>23</v>
      </c>
    </row>
    <row r="38" spans="1:15" ht="12.75">
      <c r="A38" s="3">
        <v>1113</v>
      </c>
      <c r="B38" s="1">
        <f t="shared" si="6"/>
        <v>37</v>
      </c>
      <c r="C38" s="1" t="s">
        <v>27</v>
      </c>
      <c r="D38" s="1">
        <v>147795.1939</v>
      </c>
      <c r="E38" s="1">
        <v>586781.2701</v>
      </c>
      <c r="F38" s="1">
        <v>269.5371</v>
      </c>
      <c r="G38" s="2">
        <v>12.8</v>
      </c>
      <c r="H38" s="2">
        <f t="shared" si="7"/>
        <v>32.512</v>
      </c>
      <c r="N38"/>
      <c r="O38" s="1" t="s">
        <v>26</v>
      </c>
    </row>
    <row r="39" spans="1:15" ht="12.75">
      <c r="A39" s="3">
        <v>1117</v>
      </c>
      <c r="B39" s="1">
        <f t="shared" si="6"/>
        <v>38</v>
      </c>
      <c r="C39" s="1" t="s">
        <v>24</v>
      </c>
      <c r="D39" s="1">
        <v>147804.439</v>
      </c>
      <c r="E39" s="1">
        <v>586780.6879</v>
      </c>
      <c r="F39" s="1">
        <v>265.7744</v>
      </c>
      <c r="G39" s="2">
        <v>16.3</v>
      </c>
      <c r="H39" s="2">
        <f t="shared" si="7"/>
        <v>41.402</v>
      </c>
      <c r="N39"/>
      <c r="O39" s="1" t="s">
        <v>26</v>
      </c>
    </row>
    <row r="40" spans="1:15" ht="12.75">
      <c r="A40" s="3">
        <v>1121</v>
      </c>
      <c r="B40" s="1">
        <f t="shared" si="6"/>
        <v>39</v>
      </c>
      <c r="C40" s="1" t="s">
        <v>30</v>
      </c>
      <c r="D40" s="1">
        <v>147812.0426</v>
      </c>
      <c r="E40" s="1">
        <v>586777.116</v>
      </c>
      <c r="F40" s="1">
        <v>263.6704</v>
      </c>
      <c r="G40" s="2">
        <v>17.4</v>
      </c>
      <c r="H40" s="2">
        <f t="shared" si="7"/>
        <v>44.196</v>
      </c>
      <c r="I40" s="2">
        <v>17.96</v>
      </c>
      <c r="J40" s="2">
        <f>I40*2.54</f>
        <v>45.6184</v>
      </c>
      <c r="K40" s="2" t="s">
        <v>54</v>
      </c>
      <c r="L40" s="2">
        <v>35.3</v>
      </c>
      <c r="M40" s="2">
        <v>35.2</v>
      </c>
      <c r="N40" s="2">
        <f>IF((K40&gt;0),AVERAGE(K40:M40),"")</f>
        <v>35.25</v>
      </c>
      <c r="O40" s="1" t="s">
        <v>23</v>
      </c>
    </row>
    <row r="41" spans="1:15" ht="12.75">
      <c r="A41" s="3">
        <v>1125</v>
      </c>
      <c r="B41" s="1">
        <f t="shared" si="6"/>
        <v>40</v>
      </c>
      <c r="C41" s="1" t="s">
        <v>28</v>
      </c>
      <c r="D41" s="1">
        <v>147817.284976</v>
      </c>
      <c r="E41" s="1">
        <v>586751.632289</v>
      </c>
      <c r="F41" s="1">
        <v>263.07399</v>
      </c>
      <c r="G41" s="2">
        <v>15.9</v>
      </c>
      <c r="H41" s="2">
        <f t="shared" si="7"/>
        <v>40.386</v>
      </c>
      <c r="N41"/>
      <c r="O41" s="1" t="s">
        <v>23</v>
      </c>
    </row>
    <row r="42" spans="1:15" ht="12.75">
      <c r="A42" s="3">
        <v>1129</v>
      </c>
      <c r="B42" s="1">
        <f t="shared" si="6"/>
        <v>41</v>
      </c>
      <c r="C42" s="1" t="s">
        <v>24</v>
      </c>
      <c r="D42" s="1">
        <v>147812.9752</v>
      </c>
      <c r="E42" s="1">
        <v>586768.1382</v>
      </c>
      <c r="F42" s="1">
        <v>263.3225</v>
      </c>
      <c r="G42" s="2">
        <v>18.3</v>
      </c>
      <c r="H42" s="2">
        <f t="shared" si="7"/>
        <v>46.482</v>
      </c>
      <c r="N42"/>
      <c r="O42" s="1" t="s">
        <v>26</v>
      </c>
    </row>
    <row r="43" spans="1:15" ht="12.75">
      <c r="A43" s="3">
        <v>1130</v>
      </c>
      <c r="B43" s="1">
        <f t="shared" si="6"/>
        <v>42</v>
      </c>
      <c r="C43" s="1" t="s">
        <v>29</v>
      </c>
      <c r="D43" s="1">
        <v>147811.1669</v>
      </c>
      <c r="E43" s="1">
        <v>586769.4093</v>
      </c>
      <c r="F43" s="1">
        <v>263.7825</v>
      </c>
      <c r="G43" s="2">
        <v>11.9</v>
      </c>
      <c r="H43" s="2">
        <f t="shared" si="7"/>
        <v>30.226000000000003</v>
      </c>
      <c r="N43"/>
      <c r="O43" s="1" t="s">
        <v>1</v>
      </c>
    </row>
    <row r="44" spans="1:15" ht="12.75">
      <c r="A44" s="3">
        <v>1133</v>
      </c>
      <c r="B44" s="1">
        <f t="shared" si="6"/>
        <v>43</v>
      </c>
      <c r="C44" s="1" t="s">
        <v>27</v>
      </c>
      <c r="D44" s="1">
        <v>147812.072</v>
      </c>
      <c r="E44" s="1">
        <v>586748.8183</v>
      </c>
      <c r="F44" s="1">
        <v>264.966</v>
      </c>
      <c r="G44" s="2">
        <v>10.4</v>
      </c>
      <c r="H44" s="2">
        <f t="shared" si="7"/>
        <v>26.416</v>
      </c>
      <c r="N44"/>
      <c r="O44" s="1" t="s">
        <v>26</v>
      </c>
    </row>
    <row r="45" spans="1:15" ht="12.75">
      <c r="A45" s="3">
        <v>1136</v>
      </c>
      <c r="B45" s="1">
        <f t="shared" si="6"/>
        <v>44</v>
      </c>
      <c r="C45" s="1" t="s">
        <v>24</v>
      </c>
      <c r="D45" s="1">
        <v>147816.7394</v>
      </c>
      <c r="E45" s="1">
        <v>586778.5379</v>
      </c>
      <c r="F45" s="1">
        <v>262.5147</v>
      </c>
      <c r="G45" s="2">
        <v>15.5</v>
      </c>
      <c r="H45" s="2">
        <f t="shared" si="7"/>
        <v>39.37</v>
      </c>
      <c r="I45" s="2">
        <v>15.76</v>
      </c>
      <c r="J45" s="2">
        <f>I45*2.54</f>
        <v>40.0304</v>
      </c>
      <c r="K45" s="2">
        <v>22.6</v>
      </c>
      <c r="L45" s="2">
        <v>22.1</v>
      </c>
      <c r="M45" s="2">
        <v>22.5</v>
      </c>
      <c r="N45" s="2">
        <f>IF((K45&gt;0),AVERAGE(K45:M45),"")</f>
        <v>22.400000000000002</v>
      </c>
      <c r="O45" s="1" t="s">
        <v>25</v>
      </c>
    </row>
    <row r="46" spans="1:15" ht="12.75">
      <c r="A46" s="3">
        <v>1173</v>
      </c>
      <c r="B46" s="1">
        <f t="shared" si="6"/>
        <v>45</v>
      </c>
      <c r="C46" s="1" t="s">
        <v>27</v>
      </c>
      <c r="D46" s="1">
        <v>147779.7939</v>
      </c>
      <c r="E46" s="1">
        <v>586766.0425</v>
      </c>
      <c r="F46" s="1">
        <v>277.0364</v>
      </c>
      <c r="G46" s="2">
        <v>11.6</v>
      </c>
      <c r="H46" s="2">
        <f t="shared" si="7"/>
        <v>29.464</v>
      </c>
      <c r="N46"/>
      <c r="O46" s="1" t="s">
        <v>26</v>
      </c>
    </row>
    <row r="47" spans="1:15" ht="12.75">
      <c r="A47" s="3">
        <v>1177</v>
      </c>
      <c r="B47" s="1">
        <f>ROW(B47)-1</f>
        <v>46</v>
      </c>
      <c r="C47" s="1" t="s">
        <v>29</v>
      </c>
      <c r="D47" s="1">
        <v>147766.7691</v>
      </c>
      <c r="E47" s="1">
        <v>586761.8053</v>
      </c>
      <c r="F47" s="1">
        <v>281.667</v>
      </c>
      <c r="G47" s="2">
        <v>14.2</v>
      </c>
      <c r="H47" s="2">
        <f>G47*2.54</f>
        <v>36.068</v>
      </c>
      <c r="N47"/>
      <c r="O47" s="1" t="s">
        <v>26</v>
      </c>
    </row>
    <row r="48" spans="1:15" ht="12.75">
      <c r="A48" s="3">
        <v>1178</v>
      </c>
      <c r="B48" s="1">
        <f>ROW(B48)-1</f>
        <v>47</v>
      </c>
      <c r="C48" s="1" t="s">
        <v>29</v>
      </c>
      <c r="D48" s="1">
        <v>147766.8736</v>
      </c>
      <c r="E48" s="1">
        <v>586762.7608</v>
      </c>
      <c r="F48" s="1">
        <v>281.367</v>
      </c>
      <c r="G48" s="2">
        <v>18.2</v>
      </c>
      <c r="H48" s="2">
        <f>G48*2.54</f>
        <v>46.228</v>
      </c>
      <c r="N48"/>
      <c r="O48" s="1" t="s">
        <v>26</v>
      </c>
    </row>
    <row r="49" spans="1:15" ht="12.75">
      <c r="A49" s="3">
        <v>1179</v>
      </c>
      <c r="B49" s="1">
        <f>ROW(B49)-1</f>
        <v>48</v>
      </c>
      <c r="C49" s="1" t="s">
        <v>0</v>
      </c>
      <c r="D49" s="1">
        <v>147759.9833</v>
      </c>
      <c r="E49" s="1">
        <v>586761.2099</v>
      </c>
      <c r="F49" s="1">
        <v>282.965</v>
      </c>
      <c r="G49" s="2">
        <v>8.6</v>
      </c>
      <c r="H49" s="2">
        <f>G49*2.54</f>
        <v>21.843999999999998</v>
      </c>
      <c r="N49"/>
      <c r="O49" s="1" t="s">
        <v>26</v>
      </c>
    </row>
    <row r="50" spans="1:15" ht="12.75">
      <c r="A50" s="3">
        <v>1183</v>
      </c>
      <c r="B50" s="1">
        <f>ROW(B50)-1</f>
        <v>49</v>
      </c>
      <c r="C50" s="1" t="s">
        <v>55</v>
      </c>
      <c r="D50" s="1">
        <v>147757.2344</v>
      </c>
      <c r="E50" s="1">
        <v>586780.9556</v>
      </c>
      <c r="F50" s="1">
        <v>283.1041</v>
      </c>
      <c r="G50" s="2">
        <v>9.5</v>
      </c>
      <c r="H50" s="2">
        <f>G50*2.54</f>
        <v>24.13</v>
      </c>
      <c r="N50"/>
      <c r="O50" s="1" t="s">
        <v>26</v>
      </c>
    </row>
  </sheetData>
  <sheetProtection/>
  <printOptions/>
  <pageMargins left="0.75" right="0.75" top="1" bottom="1" header="0.5" footer="0.5"/>
  <pageSetup orientation="portrait" r:id="rId1"/>
  <ignoredErrors>
    <ignoredError sqref="N16 N25 N27 N32 N40 N45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G10" sqref="G10"/>
    </sheetView>
  </sheetViews>
  <sheetFormatPr defaultColWidth="8.8515625" defaultRowHeight="12.75"/>
  <cols>
    <col min="1" max="1" width="13.8515625" style="0" customWidth="1"/>
    <col min="2" max="2" width="18.7109375" style="0" customWidth="1"/>
    <col min="3" max="4" width="19.00390625" style="0" customWidth="1"/>
    <col min="5" max="5" width="14.140625" style="0" bestFit="1" customWidth="1"/>
  </cols>
  <sheetData>
    <row r="1" spans="1:5" ht="19.5" customHeight="1">
      <c r="A1" s="12" t="s">
        <v>22</v>
      </c>
      <c r="B1" s="12" t="s">
        <v>33</v>
      </c>
      <c r="C1" s="12" t="s">
        <v>34</v>
      </c>
      <c r="D1" s="12" t="s">
        <v>44</v>
      </c>
      <c r="E1" s="12" t="s">
        <v>20</v>
      </c>
    </row>
    <row r="2" spans="1:5" ht="12.75">
      <c r="A2" t="s">
        <v>31</v>
      </c>
      <c r="B2" s="4" t="s">
        <v>35</v>
      </c>
      <c r="C2" t="s">
        <v>36</v>
      </c>
      <c r="D2" t="s">
        <v>43</v>
      </c>
      <c r="E2" t="s">
        <v>15</v>
      </c>
    </row>
    <row r="3" spans="1:5" ht="12.75">
      <c r="A3" t="s">
        <v>27</v>
      </c>
      <c r="B3" s="4" t="s">
        <v>37</v>
      </c>
      <c r="C3" t="s">
        <v>38</v>
      </c>
      <c r="D3" t="s">
        <v>43</v>
      </c>
      <c r="E3" t="s">
        <v>15</v>
      </c>
    </row>
    <row r="4" spans="1:5" ht="12.75">
      <c r="A4" t="s">
        <v>28</v>
      </c>
      <c r="B4" s="4" t="s">
        <v>39</v>
      </c>
      <c r="C4" t="s">
        <v>40</v>
      </c>
      <c r="D4" t="s">
        <v>43</v>
      </c>
      <c r="E4" t="s">
        <v>17</v>
      </c>
    </row>
    <row r="5" spans="1:5" ht="12.75">
      <c r="A5" t="s">
        <v>4</v>
      </c>
      <c r="B5" s="4" t="s">
        <v>5</v>
      </c>
      <c r="C5" t="s">
        <v>6</v>
      </c>
      <c r="D5" t="s">
        <v>45</v>
      </c>
      <c r="E5" t="s">
        <v>18</v>
      </c>
    </row>
    <row r="6" spans="1:5" ht="12.75">
      <c r="A6" t="s">
        <v>30</v>
      </c>
      <c r="B6" s="4" t="s">
        <v>7</v>
      </c>
      <c r="C6" t="s">
        <v>8</v>
      </c>
      <c r="D6" t="s">
        <v>46</v>
      </c>
      <c r="E6" t="s">
        <v>16</v>
      </c>
    </row>
    <row r="7" spans="1:5" ht="12.75">
      <c r="A7" t="s">
        <v>32</v>
      </c>
      <c r="B7" s="4" t="s">
        <v>9</v>
      </c>
      <c r="C7" t="s">
        <v>10</v>
      </c>
      <c r="D7" t="s">
        <v>46</v>
      </c>
      <c r="E7" t="s">
        <v>16</v>
      </c>
    </row>
    <row r="8" spans="1:5" ht="12.75">
      <c r="A8" t="s">
        <v>29</v>
      </c>
      <c r="B8" s="4" t="s">
        <v>11</v>
      </c>
      <c r="C8" t="s">
        <v>12</v>
      </c>
      <c r="D8" t="s">
        <v>46</v>
      </c>
      <c r="E8" t="s">
        <v>16</v>
      </c>
    </row>
    <row r="9" spans="1:5" ht="12.75">
      <c r="A9" t="s">
        <v>24</v>
      </c>
      <c r="B9" s="4" t="s">
        <v>13</v>
      </c>
      <c r="C9" t="s">
        <v>14</v>
      </c>
      <c r="D9" t="s">
        <v>47</v>
      </c>
      <c r="E9" t="s">
        <v>19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tsa3</cp:lastModifiedBy>
  <dcterms:created xsi:type="dcterms:W3CDTF">2009-02-25T14:45:01Z</dcterms:created>
  <dcterms:modified xsi:type="dcterms:W3CDTF">2011-02-07T17:23:56Z</dcterms:modified>
  <cp:category/>
  <cp:version/>
  <cp:contentType/>
  <cp:contentStatus/>
</cp:coreProperties>
</file>